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ger\Surface\2026 GIWs - Original\MD-500\"/>
    </mc:Choice>
  </mc:AlternateContent>
  <xr:revisionPtr revIDLastSave="0" documentId="13_ncr:1_{AFEE24C3-EF82-4781-AD23-FFCE08F2E2C4}" xr6:coauthVersionLast="47" xr6:coauthVersionMax="47" xr10:uidLastSave="{00000000-0000-0000-0000-000000000000}"/>
  <bookViews>
    <workbookView xWindow="252" yWindow="348" windowWidth="23220" windowHeight="12672" xr2:uid="{3863B0A6-5998-4879-8FFD-D0C3C4C8AC37}"/>
  </bookViews>
  <sheets>
    <sheet name="FY 2026 GIW" sheetId="1" r:id="rId1"/>
  </sheets>
  <definedNames>
    <definedName name="_xlnm._FilterDatabase" localSheetId="0" hidden="1">'FY 2026 GIW'!$A$10:$Y$10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61" i="1" l="1"/>
  <c r="X61" i="1"/>
  <c r="Y60" i="1"/>
  <c r="X60" i="1"/>
  <c r="Y59" i="1"/>
  <c r="X59" i="1"/>
  <c r="Y58" i="1"/>
  <c r="X58" i="1"/>
  <c r="Y57" i="1"/>
  <c r="X57" i="1"/>
  <c r="Y56" i="1"/>
  <c r="X56" i="1"/>
  <c r="Y55" i="1"/>
  <c r="X55" i="1"/>
  <c r="Y54" i="1"/>
  <c r="X54" i="1"/>
  <c r="Y53" i="1"/>
  <c r="X53" i="1"/>
  <c r="Y52" i="1"/>
  <c r="X52" i="1"/>
  <c r="Y51" i="1"/>
  <c r="X51" i="1"/>
  <c r="Y50" i="1"/>
  <c r="X50" i="1"/>
  <c r="Y49" i="1"/>
  <c r="X49" i="1"/>
  <c r="Y48" i="1"/>
  <c r="X48" i="1"/>
  <c r="Y47" i="1"/>
  <c r="X47" i="1"/>
  <c r="Y46" i="1"/>
  <c r="X46" i="1"/>
  <c r="Y45" i="1"/>
  <c r="X45" i="1"/>
  <c r="Y44" i="1"/>
  <c r="X44" i="1"/>
  <c r="Y43" i="1"/>
  <c r="X43" i="1"/>
  <c r="Y42" i="1"/>
  <c r="X42" i="1"/>
  <c r="Y41" i="1"/>
  <c r="X41" i="1"/>
  <c r="Y40" i="1"/>
  <c r="X40" i="1"/>
  <c r="Y39" i="1"/>
  <c r="X39" i="1"/>
  <c r="Y38" i="1"/>
  <c r="X38" i="1"/>
  <c r="Y37" i="1"/>
  <c r="X37" i="1"/>
  <c r="Y36" i="1"/>
  <c r="X36" i="1"/>
  <c r="Y35" i="1"/>
  <c r="X35" i="1"/>
  <c r="Y34" i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B6" i="1"/>
  <c r="C6" i="1" s="1"/>
  <c r="B5" i="1"/>
  <c r="C5" i="1" s="1"/>
  <c r="B7" i="1" l="1"/>
</calcChain>
</file>

<file path=xl/sharedStrings.xml><?xml version="1.0" encoding="utf-8"?>
<sst xmlns="http://schemas.openxmlformats.org/spreadsheetml/2006/main" count="285" uniqueCount="144">
  <si>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</si>
  <si>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</si>
  <si>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</si>
  <si>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</si>
  <si>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</si>
  <si>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</si>
  <si>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</si>
  <si>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</si>
  <si>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</si>
  <si>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</si>
  <si>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</si>
  <si>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</si>
  <si>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</si>
  <si>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</si>
  <si>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</si>
  <si>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</si>
  <si>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</si>
  <si>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</si>
  <si>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</si>
  <si>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</si>
  <si>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</si>
  <si>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</si>
  <si>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</si>
  <si>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</si>
  <si>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</si>
  <si>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</si>
  <si>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</si>
  <si>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</si>
  <si>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</si>
  <si>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</si>
  <si>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</si>
  <si>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</si>
  <si>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</si>
  <si>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</si>
  <si>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</si>
  <si>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MD-514</t>
  </si>
  <si>
    <t>Allegany County Human Resources Development Commission, Inc.</t>
  </si>
  <si>
    <t>HRDC Leasing Supportive Housing Project</t>
  </si>
  <si>
    <t>MD0003L3B142518</t>
  </si>
  <si>
    <t>PH</t>
  </si>
  <si>
    <t/>
  </si>
  <si>
    <t>FMR</t>
  </si>
  <si>
    <t>Baltimore</t>
  </si>
  <si>
    <t>Maryland Balance of State CoC</t>
  </si>
  <si>
    <t>Maryland Department of Housing and Community Development</t>
  </si>
  <si>
    <t>Maryland Department of Health, Behavioral Health Administration</t>
  </si>
  <si>
    <t>BHA PSH Allegany County FY 2024</t>
  </si>
  <si>
    <t>MD0004L3B142518</t>
  </si>
  <si>
    <t>Associated Catholic Charities, Inc.</t>
  </si>
  <si>
    <t>2024 AH PH-PSH Consolidated</t>
  </si>
  <si>
    <t>MD0094L3B142518</t>
  </si>
  <si>
    <t>Harford Family House, Inc.</t>
  </si>
  <si>
    <t>HFH Prologue</t>
  </si>
  <si>
    <t>MD0097L3B142518</t>
  </si>
  <si>
    <t>BHA PSH Harford County FY 2024</t>
  </si>
  <si>
    <t>MD0103L3B142518</t>
  </si>
  <si>
    <t>BHA PSH Cecil County 7 Unit FY 2024</t>
  </si>
  <si>
    <t>MD0143L3B142518</t>
  </si>
  <si>
    <t>LifeStyles of Maryland Foundation, Inc.</t>
  </si>
  <si>
    <t>Fortitude Renewal Project Application</t>
  </si>
  <si>
    <t>MD0147L3B142518</t>
  </si>
  <si>
    <t>BHA PSH Southern MD FY 2024</t>
  </si>
  <si>
    <t>MD0151L3B142518</t>
  </si>
  <si>
    <t>City of Frederick</t>
  </si>
  <si>
    <t>PSH - Individual Project FY2023</t>
  </si>
  <si>
    <t>MD0157L3B142518</t>
  </si>
  <si>
    <t>Friends for Neighborhood Progress, Inc.</t>
  </si>
  <si>
    <t>FFNP Housing First Renewal FY2024</t>
  </si>
  <si>
    <t>MD0158L3B142518</t>
  </si>
  <si>
    <t>BHA PSH Frederick County FY 2024</t>
  </si>
  <si>
    <t>MD0161L3B142518</t>
  </si>
  <si>
    <t>Garrett County Community Action Committee, Inc.</t>
  </si>
  <si>
    <t>SHP DIS 2024 (MD0164L3B142316)</t>
  </si>
  <si>
    <t>MD0164L3B142518</t>
  </si>
  <si>
    <t>BHA PSH Washington County FY 2024</t>
  </si>
  <si>
    <t>MD0177L3B142518</t>
  </si>
  <si>
    <t>Potomac Case Management Services, INC</t>
  </si>
  <si>
    <t>WC PSH Individuals</t>
  </si>
  <si>
    <t>MD0178L3B142518</t>
  </si>
  <si>
    <t>BHA PSH Lower Shore (Somerset &amp; Wicomico) FY 2024</t>
  </si>
  <si>
    <t>MD0182L3B142518</t>
  </si>
  <si>
    <t>Somerset County Health Department</t>
  </si>
  <si>
    <t>Project 1</t>
  </si>
  <si>
    <t>MD0183L3B142518</t>
  </si>
  <si>
    <t>Project 23</t>
  </si>
  <si>
    <t>MD0184L3B142518</t>
  </si>
  <si>
    <t>Wicomico Chronic 1</t>
  </si>
  <si>
    <t>MD0185L3B142518</t>
  </si>
  <si>
    <t>BHA PSH Cecil County 5 Unit FY 2024</t>
  </si>
  <si>
    <t>MD0226L3B142517</t>
  </si>
  <si>
    <t>Three Oaks Homeless Shelter, Inc</t>
  </si>
  <si>
    <t>Nicholson - Permanent Housing Project #8 -(MD0242L3B142312)</t>
  </si>
  <si>
    <t>MD0242L3B142514</t>
  </si>
  <si>
    <t>Wicomico Chronic II</t>
  </si>
  <si>
    <t>MD0245L3B142515</t>
  </si>
  <si>
    <t>Marek PWD#9 Consolidated Grant-(MD0261L3B142211)</t>
  </si>
  <si>
    <t>MD0261L3B142514</t>
  </si>
  <si>
    <t>Cecil County, Maryland</t>
  </si>
  <si>
    <t>Rapid Re-housing 2024</t>
  </si>
  <si>
    <t>MD0302L3B142512</t>
  </si>
  <si>
    <t>Horne - Permanent Housing Project #11 - (MD0307L3B142209)</t>
  </si>
  <si>
    <t>MD0307L3B142512</t>
  </si>
  <si>
    <t>Haina PWD#13 Consolidated Grant -(MD0319L3B142208)</t>
  </si>
  <si>
    <t>MD0319L3B142511</t>
  </si>
  <si>
    <t>Harford Community Action Agency Inc.,</t>
  </si>
  <si>
    <t>HCAA Centralized Intake Supportive Services 2024</t>
  </si>
  <si>
    <t>MD0333L3B142510</t>
  </si>
  <si>
    <t>SSO</t>
  </si>
  <si>
    <t>Owens Rapid Rehousing Consolidated Grant -(MD0351L3B142207)</t>
  </si>
  <si>
    <t>MD0351L3B142510</t>
  </si>
  <si>
    <t>Waring Rapid Re-Housing Consolidated Project - (MD0352L3B142308)</t>
  </si>
  <si>
    <t>MD0352L3B142510</t>
  </si>
  <si>
    <t>Aldridge PWD#16 Consolidated Grant -  (MD0371L3B142206)</t>
  </si>
  <si>
    <t>MD0371L3B142509</t>
  </si>
  <si>
    <t>RRH 2024 MD0373L3B142307</t>
  </si>
  <si>
    <t>MD0373L3B142509</t>
  </si>
  <si>
    <t>FY 2016 Bonus Project</t>
  </si>
  <si>
    <t>MD0378L3B142509</t>
  </si>
  <si>
    <t>Maryland Department of Housing &amp; Community Development</t>
  </si>
  <si>
    <t>MD-514 HMIS</t>
  </si>
  <si>
    <t>MD0414L3B142507</t>
  </si>
  <si>
    <t>LifeStyles' DV Joint TH-RRH</t>
  </si>
  <si>
    <t>MD0439D3B142506</t>
  </si>
  <si>
    <t>Joint TH &amp; PH-RRH</t>
  </si>
  <si>
    <t>DV</t>
  </si>
  <si>
    <t>Sexual Assault/Spousal Abuse Resource Center</t>
  </si>
  <si>
    <t>SARC Renewal RRH FY2024</t>
  </si>
  <si>
    <t>MD0481L3B142504</t>
  </si>
  <si>
    <t>Housing 1st SRO - Individual Project FY2023</t>
  </si>
  <si>
    <t>MD0510L3B142502</t>
  </si>
  <si>
    <t>Student Homelessness Initiative Partnership of Frederick County</t>
  </si>
  <si>
    <t>RRH - COC - SHIP</t>
  </si>
  <si>
    <t>MD0512L3B142503</t>
  </si>
  <si>
    <t>YMCA of Cumberland</t>
  </si>
  <si>
    <t>YMCA PSH</t>
  </si>
  <si>
    <t>MD0516T3B142503</t>
  </si>
  <si>
    <t>Rapid Rehousing</t>
  </si>
  <si>
    <t>MD0539L3B142502</t>
  </si>
  <si>
    <t>Fuller House Joint TH-RRH</t>
  </si>
  <si>
    <t>MD0540L3B142502</t>
  </si>
  <si>
    <t>Southern Crossing Joint TH-RRH</t>
  </si>
  <si>
    <t>MD0541L3B142502</t>
  </si>
  <si>
    <t>MD-514 CoC DV Bonus SSO</t>
  </si>
  <si>
    <t>MD0542D3B142502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</si>
</sst>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5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164" fontId="8" fillId="0" borderId="12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6" xfId="0" applyNumberFormat="1" applyFont="1" applyBorder="1" applyAlignment="1">
      <alignment horizontal="center" vertical="center"/>
    </xf>
    <xf numFmtId="0" fontId="0" fillId="0" borderId="17" xfId="0" applyBorder="1" applyAlignment="1" applyProtection="1">
      <alignment horizontal="center" vertical="center"/>
      <protection locked="0"/>
    </xf>
    <xf numFmtId="164" fontId="8" fillId="0" borderId="18" xfId="0" applyNumberFormat="1" applyFont="1" applyBorder="1" applyAlignment="1" applyProtection="1">
      <alignment horizontal="center" vertical="center"/>
      <protection locked="0"/>
    </xf>
    <xf numFmtId="1" fontId="2" fillId="0" borderId="19" xfId="0" applyNumberFormat="1" applyFont="1" applyBorder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164" fontId="8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164" fontId="8" fillId="0" borderId="24" xfId="0" applyNumberFormat="1" applyFont="1" applyBorder="1" applyAlignment="1" applyProtection="1">
      <alignment horizontal="center" vertical="center"/>
      <protection locked="0"/>
    </xf>
    <xf numFmtId="1" fontId="2" fillId="0" borderId="25" xfId="0" applyNumberFormat="1" applyFont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164" fontId="8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8" xfId="0" applyNumberFormat="1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164" fontId="8" fillId="0" borderId="30" xfId="0" applyNumberFormat="1" applyFont="1" applyBorder="1" applyAlignment="1" applyProtection="1">
      <alignment horizontal="center" vertical="center"/>
      <protection locked="0"/>
    </xf>
    <xf numFmtId="1" fontId="2" fillId="0" borderId="31" xfId="0" applyNumberFormat="1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164" fontId="8" fillId="0" borderId="33" xfId="0" applyNumberFormat="1" applyFont="1" applyBorder="1" applyAlignment="1" applyProtection="1">
      <alignment horizontal="center" vertical="center"/>
      <protection locked="0"/>
    </xf>
    <xf numFmtId="1" fontId="2" fillId="0" borderId="34" xfId="0" applyNumberFormat="1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164" fontId="8" fillId="0" borderId="36" xfId="0" applyNumberFormat="1" applyFont="1" applyBorder="1" applyAlignment="1" applyProtection="1">
      <alignment horizontal="center" vertical="center"/>
      <protection locked="0"/>
    </xf>
    <xf numFmtId="1" fontId="2" fillId="0" borderId="37" xfId="0" applyNumberFormat="1" applyFont="1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164" fontId="8" fillId="0" borderId="39" xfId="0" applyNumberFormat="1" applyFont="1" applyBorder="1" applyAlignment="1" applyProtection="1">
      <alignment horizontal="center" vertical="center"/>
      <protection locked="0"/>
    </xf>
    <xf numFmtId="1" fontId="2" fillId="0" borderId="40" xfId="0" applyNumberFormat="1" applyFont="1" applyBorder="1" applyAlignment="1">
      <alignment horizontal="center" vertical="center"/>
    </xf>
    <xf numFmtId="0" fontId="0" fillId="0" borderId="41" xfId="0" applyBorder="1" applyAlignment="1" applyProtection="1">
      <alignment horizontal="center" vertical="center"/>
      <protection locked="0"/>
    </xf>
    <xf numFmtId="164" fontId="8" fillId="0" borderId="42" xfId="0" applyNumberFormat="1" applyFont="1" applyBorder="1" applyAlignment="1" applyProtection="1">
      <alignment horizontal="center" vertical="center"/>
      <protection locked="0"/>
    </xf>
    <xf numFmtId="1" fontId="2" fillId="0" borderId="43" xfId="0" applyNumberFormat="1" applyFont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64" fontId="8" fillId="0" borderId="45" xfId="0" applyNumberFormat="1" applyFont="1" applyBorder="1" applyAlignment="1" applyProtection="1">
      <alignment horizontal="center" vertical="center"/>
      <protection locked="0"/>
    </xf>
    <xf numFmtId="1" fontId="2" fillId="0" borderId="46" xfId="0" applyNumberFormat="1" applyFont="1" applyBorder="1" applyAlignment="1">
      <alignment horizontal="center" vertical="center"/>
    </xf>
    <xf numFmtId="0" fontId="0" fillId="0" borderId="47" xfId="0" applyBorder="1" applyAlignment="1" applyProtection="1">
      <alignment horizontal="center" vertical="center"/>
      <protection locked="0"/>
    </xf>
    <xf numFmtId="164" fontId="8" fillId="0" borderId="48" xfId="0" applyNumberFormat="1" applyFont="1" applyBorder="1" applyAlignment="1" applyProtection="1">
      <alignment horizontal="center" vertical="center"/>
      <protection locked="0"/>
    </xf>
    <xf numFmtId="1" fontId="2" fillId="0" borderId="49" xfId="0" applyNumberFormat="1" applyFont="1" applyBorder="1" applyAlignment="1">
      <alignment horizontal="center" vertical="center"/>
    </xf>
    <xf numFmtId="0" fontId="0" fillId="0" borderId="50" xfId="0" applyBorder="1" applyAlignment="1" applyProtection="1">
      <alignment horizontal="center" vertical="center"/>
      <protection locked="0"/>
    </xf>
    <xf numFmtId="164" fontId="8" fillId="0" borderId="51" xfId="0" applyNumberFormat="1" applyFont="1" applyBorder="1" applyAlignment="1" applyProtection="1">
      <alignment horizontal="center" vertical="center"/>
      <protection locked="0"/>
    </xf>
    <xf numFmtId="1" fontId="2" fillId="0" borderId="52" xfId="0" applyNumberFormat="1" applyFont="1" applyBorder="1" applyAlignment="1">
      <alignment horizontal="center" vertical="center"/>
    </xf>
    <xf numFmtId="0" fontId="0" fillId="0" borderId="53" xfId="0" applyBorder="1" applyAlignment="1" applyProtection="1">
      <alignment horizontal="center" vertical="center"/>
      <protection locked="0"/>
    </xf>
    <xf numFmtId="164" fontId="8" fillId="0" borderId="54" xfId="0" applyNumberFormat="1" applyFont="1" applyBorder="1" applyAlignment="1" applyProtection="1">
      <alignment horizontal="center" vertical="center"/>
      <protection locked="0"/>
    </xf>
    <xf numFmtId="1" fontId="2" fillId="0" borderId="55" xfId="0" applyNumberFormat="1" applyFont="1" applyBorder="1" applyAlignment="1">
      <alignment horizontal="center" vertical="center"/>
    </xf>
    <xf numFmtId="0" fontId="0" fillId="0" borderId="56" xfId="0" applyBorder="1" applyAlignment="1" applyProtection="1">
      <alignment horizontal="center" vertical="center"/>
      <protection locked="0"/>
    </xf>
    <xf numFmtId="164" fontId="8" fillId="0" borderId="57" xfId="0" applyNumberFormat="1" applyFont="1" applyBorder="1" applyAlignment="1" applyProtection="1">
      <alignment horizontal="center" vertical="center"/>
      <protection locked="0"/>
    </xf>
    <xf numFmtId="1" fontId="2" fillId="0" borderId="58" xfId="0" applyNumberFormat="1" applyFont="1" applyBorder="1" applyAlignment="1">
      <alignment horizontal="center" vertical="center"/>
    </xf>
    <xf numFmtId="0" fontId="0" fillId="0" borderId="59" xfId="0" applyBorder="1" applyAlignment="1" applyProtection="1">
      <alignment horizontal="center" vertical="center"/>
      <protection locked="0"/>
    </xf>
    <xf numFmtId="164" fontId="8" fillId="0" borderId="60" xfId="0" applyNumberFormat="1" applyFont="1" applyBorder="1" applyAlignment="1" applyProtection="1">
      <alignment horizontal="center" vertical="center"/>
      <protection locked="0"/>
    </xf>
    <xf numFmtId="1" fontId="2" fillId="0" borderId="61" xfId="0" applyNumberFormat="1" applyFont="1" applyBorder="1" applyAlignment="1">
      <alignment horizontal="center" vertical="center"/>
    </xf>
    <xf numFmtId="0" fontId="0" fillId="0" borderId="62" xfId="0" applyBorder="1" applyAlignment="1" applyProtection="1">
      <alignment horizontal="center" vertical="center"/>
      <protection locked="0"/>
    </xf>
    <xf numFmtId="164" fontId="8" fillId="0" borderId="63" xfId="0" applyNumberFormat="1" applyFont="1" applyBorder="1" applyAlignment="1" applyProtection="1">
      <alignment horizontal="center" vertical="center"/>
      <protection locked="0"/>
    </xf>
    <xf numFmtId="1" fontId="2" fillId="0" borderId="64" xfId="0" applyNumberFormat="1" applyFont="1" applyBorder="1" applyAlignment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164" fontId="8" fillId="0" borderId="66" xfId="0" applyNumberFormat="1" applyFont="1" applyBorder="1" applyAlignment="1" applyProtection="1">
      <alignment horizontal="center" vertical="center"/>
      <protection locked="0"/>
    </xf>
    <xf numFmtId="1" fontId="2" fillId="0" borderId="67" xfId="0" applyNumberFormat="1" applyFont="1" applyBorder="1" applyAlignment="1">
      <alignment horizontal="center" vertical="center"/>
    </xf>
    <xf numFmtId="0" fontId="0" fillId="0" borderId="68" xfId="0" applyBorder="1" applyAlignment="1" applyProtection="1">
      <alignment horizontal="center" vertical="center"/>
      <protection locked="0"/>
    </xf>
    <xf numFmtId="164" fontId="8" fillId="0" borderId="69" xfId="0" applyNumberFormat="1" applyFont="1" applyBorder="1" applyAlignment="1" applyProtection="1">
      <alignment horizontal="center" vertical="center"/>
      <protection locked="0"/>
    </xf>
    <xf numFmtId="1" fontId="2" fillId="0" borderId="70" xfId="0" applyNumberFormat="1" applyFont="1" applyBorder="1" applyAlignment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164" fontId="8" fillId="0" borderId="72" xfId="0" applyNumberFormat="1" applyFont="1" applyBorder="1" applyAlignment="1" applyProtection="1">
      <alignment horizontal="center" vertical="center"/>
      <protection locked="0"/>
    </xf>
    <xf numFmtId="1" fontId="2" fillId="0" borderId="73" xfId="0" applyNumberFormat="1" applyFont="1" applyBorder="1" applyAlignment="1">
      <alignment horizontal="center" vertical="center"/>
    </xf>
    <xf numFmtId="0" fontId="0" fillId="0" borderId="74" xfId="0" applyBorder="1" applyAlignment="1" applyProtection="1">
      <alignment horizontal="center" vertical="center"/>
      <protection locked="0"/>
    </xf>
    <xf numFmtId="164" fontId="8" fillId="0" borderId="75" xfId="0" applyNumberFormat="1" applyFont="1" applyBorder="1" applyAlignment="1" applyProtection="1">
      <alignment horizontal="center" vertical="center"/>
      <protection locked="0"/>
    </xf>
    <xf numFmtId="1" fontId="2" fillId="0" borderId="76" xfId="0" applyNumberFormat="1" applyFont="1" applyBorder="1" applyAlignment="1">
      <alignment horizontal="center" vertical="center"/>
    </xf>
    <xf numFmtId="0" fontId="0" fillId="0" borderId="77" xfId="0" applyBorder="1" applyAlignment="1" applyProtection="1">
      <alignment horizontal="center" vertical="center"/>
      <protection locked="0"/>
    </xf>
    <xf numFmtId="164" fontId="8" fillId="0" borderId="78" xfId="0" applyNumberFormat="1" applyFont="1" applyBorder="1" applyAlignment="1" applyProtection="1">
      <alignment horizontal="center" vertical="center"/>
      <protection locked="0"/>
    </xf>
    <xf numFmtId="1" fontId="2" fillId="0" borderId="79" xfId="0" applyNumberFormat="1" applyFont="1" applyBorder="1" applyAlignment="1">
      <alignment horizontal="center" vertical="center"/>
    </xf>
    <xf numFmtId="0" fontId="0" fillId="0" borderId="80" xfId="0" applyBorder="1" applyAlignment="1" applyProtection="1">
      <alignment horizontal="center" vertical="center"/>
      <protection locked="0"/>
    </xf>
    <xf numFmtId="164" fontId="8" fillId="0" borderId="81" xfId="0" applyNumberFormat="1" applyFont="1" applyBorder="1" applyAlignment="1" applyProtection="1">
      <alignment horizontal="center" vertical="center"/>
      <protection locked="0"/>
    </xf>
    <xf numFmtId="1" fontId="2" fillId="0" borderId="82" xfId="0" applyNumberFormat="1" applyFont="1" applyBorder="1" applyAlignment="1">
      <alignment horizontal="center" vertical="center"/>
    </xf>
    <xf numFmtId="0" fontId="0" fillId="0" borderId="83" xfId="0" applyBorder="1" applyAlignment="1" applyProtection="1">
      <alignment horizontal="center" vertical="center"/>
      <protection locked="0"/>
    </xf>
    <xf numFmtId="164" fontId="8" fillId="0" borderId="84" xfId="0" applyNumberFormat="1" applyFont="1" applyBorder="1" applyAlignment="1" applyProtection="1">
      <alignment horizontal="center" vertical="center"/>
      <protection locked="0"/>
    </xf>
    <xf numFmtId="1" fontId="2" fillId="0" borderId="85" xfId="0" applyNumberFormat="1" applyFont="1" applyBorder="1" applyAlignment="1">
      <alignment horizontal="center" vertical="center"/>
    </xf>
    <xf numFmtId="0" fontId="0" fillId="0" borderId="86" xfId="0" applyBorder="1" applyAlignment="1" applyProtection="1">
      <alignment horizontal="center" vertical="center"/>
      <protection locked="0"/>
    </xf>
    <xf numFmtId="164" fontId="8" fillId="0" borderId="87" xfId="0" applyNumberFormat="1" applyFont="1" applyBorder="1" applyAlignment="1" applyProtection="1">
      <alignment horizontal="center" vertical="center"/>
      <protection locked="0"/>
    </xf>
    <xf numFmtId="1" fontId="2" fillId="0" borderId="88" xfId="0" applyNumberFormat="1" applyFont="1" applyBorder="1" applyAlignment="1">
      <alignment horizontal="center" vertical="center"/>
    </xf>
    <xf numFmtId="0" fontId="0" fillId="0" borderId="89" xfId="0" applyBorder="1" applyAlignment="1" applyProtection="1">
      <alignment horizontal="center" vertical="center"/>
      <protection locked="0"/>
    </xf>
    <xf numFmtId="164" fontId="8" fillId="0" borderId="90" xfId="0" applyNumberFormat="1" applyFont="1" applyBorder="1" applyAlignment="1" applyProtection="1">
      <alignment horizontal="center" vertical="center"/>
      <protection locked="0"/>
    </xf>
    <xf numFmtId="1" fontId="2" fillId="0" borderId="91" xfId="0" applyNumberFormat="1" applyFont="1" applyBorder="1" applyAlignment="1">
      <alignment horizontal="center" vertical="center"/>
    </xf>
    <xf numFmtId="0" fontId="0" fillId="0" borderId="92" xfId="0" applyBorder="1" applyAlignment="1" applyProtection="1">
      <alignment horizontal="center" vertical="center"/>
      <protection locked="0"/>
    </xf>
    <xf numFmtId="164" fontId="8" fillId="0" borderId="93" xfId="0" applyNumberFormat="1" applyFont="1" applyBorder="1" applyAlignment="1" applyProtection="1">
      <alignment horizontal="center" vertical="center"/>
      <protection locked="0"/>
    </xf>
    <xf numFmtId="1" fontId="2" fillId="0" borderId="94" xfId="0" applyNumberFormat="1" applyFont="1" applyBorder="1" applyAlignment="1">
      <alignment horizontal="center" vertical="center"/>
    </xf>
    <xf numFmtId="0" fontId="0" fillId="0" borderId="95" xfId="0" applyBorder="1" applyAlignment="1" applyProtection="1">
      <alignment horizontal="center" vertical="center"/>
      <protection locked="0"/>
    </xf>
    <xf numFmtId="164" fontId="8" fillId="0" borderId="96" xfId="0" applyNumberFormat="1" applyFont="1" applyBorder="1" applyAlignment="1" applyProtection="1">
      <alignment horizontal="center" vertical="center"/>
      <protection locked="0"/>
    </xf>
    <xf numFmtId="1" fontId="2" fillId="0" borderId="97" xfId="0" applyNumberFormat="1" applyFont="1" applyBorder="1" applyAlignment="1">
      <alignment horizontal="center" vertical="center"/>
    </xf>
    <xf numFmtId="0" fontId="0" fillId="0" borderId="98" xfId="0" applyBorder="1" applyAlignment="1" applyProtection="1">
      <alignment horizontal="center" vertical="center"/>
      <protection locked="0"/>
    </xf>
    <xf numFmtId="164" fontId="8" fillId="0" borderId="99" xfId="0" applyNumberFormat="1" applyFont="1" applyBorder="1" applyAlignment="1" applyProtection="1">
      <alignment horizontal="center" vertical="center"/>
      <protection locked="0"/>
    </xf>
    <xf numFmtId="1" fontId="2" fillId="0" borderId="100" xfId="0" applyNumberFormat="1" applyFont="1" applyBorder="1" applyAlignment="1">
      <alignment horizontal="center" vertical="center"/>
    </xf>
    <xf numFmtId="0" fontId="0" fillId="0" borderId="101" xfId="0" applyBorder="1" applyAlignment="1" applyProtection="1">
      <alignment horizontal="center" vertical="center"/>
      <protection locked="0"/>
    </xf>
    <xf numFmtId="164" fontId="8" fillId="0" borderId="102" xfId="0" applyNumberFormat="1" applyFont="1" applyBorder="1" applyAlignment="1" applyProtection="1">
      <alignment horizontal="center" vertical="center"/>
      <protection locked="0"/>
    </xf>
    <xf numFmtId="1" fontId="2" fillId="0" borderId="103" xfId="0" applyNumberFormat="1" applyFont="1" applyBorder="1" applyAlignment="1">
      <alignment horizontal="center" vertical="center"/>
    </xf>
    <xf numFmtId="0" fontId="0" fillId="0" borderId="104" xfId="0" applyBorder="1" applyAlignment="1" applyProtection="1">
      <alignment horizontal="center" vertical="center"/>
      <protection locked="0"/>
    </xf>
    <xf numFmtId="164" fontId="8" fillId="0" borderId="105" xfId="0" applyNumberFormat="1" applyFont="1" applyBorder="1" applyAlignment="1" applyProtection="1">
      <alignment horizontal="center" vertical="center"/>
      <protection locked="0"/>
    </xf>
    <xf numFmtId="1" fontId="2" fillId="0" borderId="106" xfId="0" applyNumberFormat="1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/>
      <protection locked="0"/>
    </xf>
    <xf numFmtId="164" fontId="8" fillId="0" borderId="108" xfId="0" applyNumberFormat="1" applyFont="1" applyBorder="1" applyAlignment="1" applyProtection="1">
      <alignment horizontal="center" vertical="center"/>
      <protection locked="0"/>
    </xf>
    <xf numFmtId="1" fontId="2" fillId="0" borderId="109" xfId="0" applyNumberFormat="1" applyFont="1" applyBorder="1" applyAlignment="1">
      <alignment horizontal="center" vertical="center"/>
    </xf>
    <xf numFmtId="0" fontId="0" fillId="0" borderId="110" xfId="0" applyBorder="1" applyAlignment="1" applyProtection="1">
      <alignment horizontal="center" vertical="center"/>
      <protection locked="0"/>
    </xf>
    <xf numFmtId="164" fontId="8" fillId="0" borderId="111" xfId="0" applyNumberFormat="1" applyFont="1" applyBorder="1" applyAlignment="1" applyProtection="1">
      <alignment horizontal="center" vertical="center"/>
      <protection locked="0"/>
    </xf>
    <xf numFmtId="1" fontId="2" fillId="0" borderId="112" xfId="0" applyNumberFormat="1" applyFont="1" applyBorder="1" applyAlignment="1">
      <alignment horizontal="center" vertical="center"/>
    </xf>
    <xf numFmtId="0" fontId="0" fillId="0" borderId="113" xfId="0" applyBorder="1" applyAlignment="1" applyProtection="1">
      <alignment horizontal="center" vertical="center"/>
      <protection locked="0"/>
    </xf>
    <xf numFmtId="164" fontId="8" fillId="0" borderId="114" xfId="0" applyNumberFormat="1" applyFont="1" applyBorder="1" applyAlignment="1" applyProtection="1">
      <alignment horizontal="center" vertical="center"/>
      <protection locked="0"/>
    </xf>
    <xf numFmtId="1" fontId="2" fillId="0" borderId="115" xfId="0" applyNumberFormat="1" applyFont="1" applyBorder="1" applyAlignment="1">
      <alignment horizontal="center" vertical="center"/>
    </xf>
    <xf numFmtId="0" fontId="0" fillId="0" borderId="116" xfId="0" applyBorder="1" applyAlignment="1" applyProtection="1">
      <alignment horizontal="center" vertical="center"/>
      <protection locked="0"/>
    </xf>
    <xf numFmtId="164" fontId="8" fillId="0" borderId="117" xfId="0" applyNumberFormat="1" applyFont="1" applyBorder="1" applyAlignment="1" applyProtection="1">
      <alignment horizontal="center" vertical="center"/>
      <protection locked="0"/>
    </xf>
    <xf numFmtId="1" fontId="2" fillId="0" borderId="118" xfId="0" applyNumberFormat="1" applyFont="1" applyBorder="1" applyAlignment="1">
      <alignment horizontal="center" vertical="center"/>
    </xf>
    <xf numFmtId="0" fontId="0" fillId="0" borderId="119" xfId="0" applyBorder="1" applyAlignment="1" applyProtection="1">
      <alignment horizontal="center" vertical="center"/>
      <protection locked="0"/>
    </xf>
    <xf numFmtId="164" fontId="8" fillId="0" borderId="120" xfId="0" applyNumberFormat="1" applyFont="1" applyBorder="1" applyAlignment="1" applyProtection="1">
      <alignment horizontal="center" vertical="center"/>
      <protection locked="0"/>
    </xf>
    <xf numFmtId="1" fontId="2" fillId="0" borderId="121" xfId="0" applyNumberFormat="1" applyFont="1" applyBorder="1" applyAlignment="1">
      <alignment horizontal="center" vertical="center"/>
    </xf>
    <xf numFmtId="0" fontId="0" fillId="0" borderId="122" xfId="0" applyBorder="1" applyAlignment="1" applyProtection="1">
      <alignment horizontal="center" vertical="center"/>
      <protection locked="0"/>
    </xf>
    <xf numFmtId="164" fontId="8" fillId="0" borderId="123" xfId="0" applyNumberFormat="1" applyFont="1" applyBorder="1" applyAlignment="1" applyProtection="1">
      <alignment horizontal="center" vertical="center"/>
      <protection locked="0"/>
    </xf>
    <xf numFmtId="1" fontId="2" fillId="0" borderId="124" xfId="0" applyNumberFormat="1" applyFont="1" applyBorder="1" applyAlignment="1">
      <alignment horizontal="center" vertical="center"/>
    </xf>
    <xf numFmtId="0" fontId="0" fillId="0" borderId="125" xfId="0" applyBorder="1" applyAlignment="1" applyProtection="1">
      <alignment horizontal="center" vertical="center"/>
      <protection locked="0"/>
    </xf>
    <xf numFmtId="164" fontId="8" fillId="0" borderId="126" xfId="0" applyNumberFormat="1" applyFont="1" applyBorder="1" applyAlignment="1" applyProtection="1">
      <alignment horizontal="center" vertical="center"/>
      <protection locked="0"/>
    </xf>
    <xf numFmtId="1" fontId="2" fillId="0" borderId="127" xfId="0" applyNumberFormat="1" applyFont="1" applyBorder="1" applyAlignment="1">
      <alignment horizontal="center" vertical="center"/>
    </xf>
    <xf numFmtId="0" fontId="0" fillId="0" borderId="128" xfId="0" applyBorder="1" applyAlignment="1" applyProtection="1">
      <alignment horizontal="center" vertical="center"/>
      <protection locked="0"/>
    </xf>
    <xf numFmtId="164" fontId="8" fillId="0" borderId="129" xfId="0" applyNumberFormat="1" applyFont="1" applyBorder="1" applyAlignment="1" applyProtection="1">
      <alignment horizontal="center" vertical="center"/>
      <protection locked="0"/>
    </xf>
    <xf numFmtId="1" fontId="2" fillId="0" borderId="130" xfId="0" applyNumberFormat="1" applyFont="1" applyBorder="1" applyAlignment="1">
      <alignment horizontal="center" vertical="center"/>
    </xf>
    <xf numFmtId="0" fontId="0" fillId="0" borderId="131" xfId="0" applyBorder="1" applyAlignment="1" applyProtection="1">
      <alignment horizontal="center" vertical="center"/>
      <protection locked="0"/>
    </xf>
    <xf numFmtId="164" fontId="8" fillId="0" borderId="132" xfId="0" applyNumberFormat="1" applyFont="1" applyBorder="1" applyAlignment="1" applyProtection="1">
      <alignment horizontal="center" vertical="center"/>
      <protection locked="0"/>
    </xf>
    <xf numFmtId="1" fontId="2" fillId="0" borderId="133" xfId="0" applyNumberFormat="1" applyFont="1" applyBorder="1" applyAlignment="1">
      <alignment horizontal="center" vertical="center"/>
    </xf>
    <xf numFmtId="0" fontId="0" fillId="0" borderId="134" xfId="0" applyBorder="1" applyAlignment="1" applyProtection="1">
      <alignment horizontal="center" vertical="center"/>
      <protection locked="0"/>
    </xf>
    <xf numFmtId="164" fontId="8" fillId="0" borderId="135" xfId="0" applyNumberFormat="1" applyFont="1" applyBorder="1" applyAlignment="1" applyProtection="1">
      <alignment horizontal="center" vertical="center"/>
      <protection locked="0"/>
    </xf>
    <xf numFmtId="1" fontId="2" fillId="0" borderId="136" xfId="0" applyNumberFormat="1" applyFont="1" applyBorder="1" applyAlignment="1">
      <alignment horizontal="center" vertical="center"/>
    </xf>
    <xf numFmtId="0" fontId="0" fillId="0" borderId="137" xfId="0" applyBorder="1" applyAlignment="1" applyProtection="1">
      <alignment horizontal="center" vertical="center"/>
      <protection locked="0"/>
    </xf>
    <xf numFmtId="164" fontId="8" fillId="0" borderId="138" xfId="0" applyNumberFormat="1" applyFont="1" applyBorder="1" applyAlignment="1" applyProtection="1">
      <alignment horizontal="center" vertical="center"/>
      <protection locked="0"/>
    </xf>
    <xf numFmtId="1" fontId="2" fillId="0" borderId="139" xfId="0" applyNumberFormat="1" applyFont="1" applyBorder="1" applyAlignment="1">
      <alignment horizontal="center" vertical="center"/>
    </xf>
    <xf numFmtId="0" fontId="0" fillId="0" borderId="140" xfId="0" applyBorder="1" applyAlignment="1" applyProtection="1">
      <alignment horizontal="center" vertical="center"/>
      <protection locked="0"/>
    </xf>
    <xf numFmtId="164" fontId="8" fillId="0" borderId="141" xfId="0" applyNumberFormat="1" applyFont="1" applyBorder="1" applyAlignment="1" applyProtection="1">
      <alignment horizontal="center" vertical="center"/>
      <protection locked="0"/>
    </xf>
    <xf numFmtId="1" fontId="2" fillId="0" borderId="142" xfId="0" applyNumberFormat="1" applyFont="1" applyBorder="1" applyAlignment="1">
      <alignment horizontal="center" vertical="center"/>
    </xf>
    <xf numFmtId="0" fontId="0" fillId="0" borderId="143" xfId="0" applyBorder="1" applyAlignment="1" applyProtection="1">
      <alignment horizontal="center" vertical="center"/>
      <protection locked="0"/>
    </xf>
    <xf numFmtId="164" fontId="8" fillId="0" borderId="144" xfId="0" applyNumberFormat="1" applyFont="1" applyBorder="1" applyAlignment="1" applyProtection="1">
      <alignment horizontal="center" vertical="center"/>
      <protection locked="0"/>
    </xf>
    <xf numFmtId="1" fontId="2" fillId="0" borderId="145" xfId="0" applyNumberFormat="1" applyFont="1" applyBorder="1" applyAlignment="1">
      <alignment horizontal="center" vertical="center"/>
    </xf>
    <xf numFmtId="0" fontId="0" fillId="0" borderId="146" xfId="0" applyBorder="1" applyAlignment="1" applyProtection="1">
      <alignment horizontal="center" vertical="center"/>
      <protection locked="0"/>
    </xf>
    <xf numFmtId="164" fontId="8" fillId="0" borderId="147" xfId="0" applyNumberFormat="1" applyFont="1" applyBorder="1" applyAlignment="1" applyProtection="1">
      <alignment horizontal="center" vertical="center"/>
      <protection locked="0"/>
    </xf>
    <xf numFmtId="1" fontId="2" fillId="0" borderId="148" xfId="0" applyNumberFormat="1" applyFont="1" applyBorder="1" applyAlignment="1">
      <alignment horizontal="center" vertical="center"/>
    </xf>
    <xf numFmtId="0" fontId="0" fillId="0" borderId="149" xfId="0" applyBorder="1" applyAlignment="1" applyProtection="1">
      <alignment horizontal="center" vertical="center"/>
      <protection locked="0"/>
    </xf>
    <xf numFmtId="164" fontId="8" fillId="0" borderId="150" xfId="0" applyNumberFormat="1" applyFont="1" applyBorder="1" applyAlignment="1" applyProtection="1">
      <alignment horizontal="center" vertical="center"/>
      <protection locked="0"/>
    </xf>
    <xf numFmtId="1" fontId="2" fillId="0" borderId="151" xfId="0" applyNumberFormat="1" applyFont="1" applyBorder="1" applyAlignment="1">
      <alignment horizontal="center" vertical="center"/>
    </xf>
    <xf numFmtId="0" fontId="0" fillId="0" borderId="152" xfId="0" applyBorder="1" applyAlignment="1" applyProtection="1">
      <alignment horizontal="center" vertical="center"/>
      <protection locked="0"/>
    </xf>
    <xf numFmtId="164" fontId="8" fillId="0" borderId="153" xfId="0" applyNumberFormat="1" applyFont="1" applyBorder="1" applyAlignment="1" applyProtection="1">
      <alignment horizontal="center" vertical="center"/>
      <protection locked="0"/>
    </xf>
    <xf numFmtId="1" fontId="2" fillId="0" borderId="154" xfId="0" applyNumberFormat="1" applyFont="1" applyBorder="1" applyAlignment="1">
      <alignment horizontal="center" vertical="center"/>
    </xf>
    <xf numFmtId="0" fontId="0" fillId="0" borderId="155" xfId="0" applyBorder="1" applyAlignment="1" applyProtection="1">
      <alignment horizontal="center" vertical="center"/>
      <protection locked="0"/>
    </xf>
    <xf numFmtId="164" fontId="8" fillId="0" borderId="156" xfId="0" applyNumberFormat="1" applyFont="1" applyBorder="1" applyAlignment="1" applyProtection="1">
      <alignment horizontal="center" vertical="center"/>
      <protection locked="0"/>
    </xf>
    <xf numFmtId="1" fontId="2" fillId="0" borderId="157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153E-C1ED-4975-9FEF-C3A48BD969BE}">
  <sheetPr codeName="Sheet164">
    <pageSetUpPr fitToPage="1"/>
  </sheetPr>
  <dimension ref="A1:Y61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4.4" x14ac:dyDescent="0.3"/>
  <cols>
    <col min="1" max="2" width="23.77734375" customWidth="1"/>
    <col min="3" max="3" width="17.77734375" customWidth="1"/>
    <col min="4" max="4" width="11.77734375" customWidth="1"/>
    <col min="5" max="6" width="16.77734375" customWidth="1"/>
    <col min="7" max="15" width="11.77734375" customWidth="1"/>
    <col min="16" max="24" width="10.77734375" customWidth="1"/>
    <col min="25" max="25" width="12.77734375" customWidth="1"/>
  </cols>
  <sheetData>
    <row r="1" spans="1:25" ht="15" customHeight="1" x14ac:dyDescent="0.3">
      <c r="A1" s="1" t="s">
        <v>0</v>
      </c>
      <c r="B1" s="2" t="s">
        <v>42</v>
      </c>
      <c r="C1" s="3"/>
      <c r="D1" s="3"/>
      <c r="E1" s="3"/>
      <c r="F1" s="3"/>
      <c r="G1" s="3"/>
      <c r="H1" s="4"/>
    </row>
    <row r="2" spans="1:25" ht="15" customHeight="1" x14ac:dyDescent="0.3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3">
      <c r="A3" s="5" t="s">
        <v>2</v>
      </c>
      <c r="B3" s="2" t="s">
        <v>43</v>
      </c>
      <c r="C3" s="3"/>
      <c r="D3" s="3"/>
      <c r="E3" s="3"/>
      <c r="F3" s="3"/>
      <c r="G3" s="3"/>
      <c r="H3" s="4"/>
    </row>
    <row r="4" spans="1:25" ht="15" customHeight="1" x14ac:dyDescent="0.3">
      <c r="A4" s="5" t="s">
        <v>3</v>
      </c>
      <c r="B4" s="2" t="s">
        <v>44</v>
      </c>
      <c r="C4" s="3"/>
      <c r="D4" s="3"/>
      <c r="E4" s="3"/>
      <c r="F4" s="3"/>
      <c r="G4" s="3"/>
      <c r="H4" s="4"/>
    </row>
    <row r="5" spans="1:25" ht="15" customHeight="1" x14ac:dyDescent="0.3">
      <c r="A5" s="6" t="s">
        <v>4</v>
      </c>
      <c r="B5" s="7">
        <f ca="1">SUMIF(OFFSET(F10,1,0,500,1),"DV",OFFSET(Y10,1,0,500,1))</f>
        <v>391379</v>
      </c>
      <c r="C5" s="8" t="str">
        <f ca="1">IF(B5&gt;0,"(Reallocation Restriction)","")</f>
        <v>(Reallocation Restriction)</v>
      </c>
      <c r="D5" s="9"/>
      <c r="E5" s="9"/>
      <c r="F5" s="9"/>
      <c r="G5" s="9"/>
      <c r="H5" s="10"/>
    </row>
    <row r="6" spans="1:25" ht="15" customHeight="1" x14ac:dyDescent="0.3">
      <c r="A6" s="6" t="s">
        <v>5</v>
      </c>
      <c r="B6" s="7">
        <f ca="1">SUMIF(OFFSET(F10,1,0,500,1),"YHDP",OFFSET(Y10,1,0,500,1))</f>
        <v>0</v>
      </c>
      <c r="C6" s="8" t="str">
        <f ca="1">IF(B6&gt;0,"(Reallocation Restriction)","")</f>
        <v/>
      </c>
      <c r="D6" s="9"/>
      <c r="E6" s="9"/>
      <c r="F6" s="9"/>
      <c r="G6" s="9"/>
      <c r="H6" s="10"/>
    </row>
    <row r="7" spans="1:25" ht="15" customHeight="1" x14ac:dyDescent="0.3">
      <c r="A7" s="5" t="s">
        <v>6</v>
      </c>
      <c r="B7" s="11">
        <f ca="1">SUM(OFFSET(Y10,1,0,500,1))</f>
        <v>9659750</v>
      </c>
      <c r="C7" s="12"/>
      <c r="D7" s="12"/>
      <c r="E7" s="12"/>
      <c r="F7" s="12"/>
      <c r="G7" s="12"/>
      <c r="H7" s="13"/>
    </row>
    <row r="8" spans="1:25" ht="15" customHeight="1" x14ac:dyDescent="0.3"/>
    <row r="9" spans="1:25" ht="15" customHeight="1" x14ac:dyDescent="0.3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8.95" customHeight="1" x14ac:dyDescent="0.3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3">
      <c r="A11" s="29" t="s">
        <v>36</v>
      </c>
      <c r="B11" s="29" t="s">
        <v>37</v>
      </c>
      <c r="C11" s="30" t="s">
        <v>38</v>
      </c>
      <c r="D11" s="30">
        <v>2027</v>
      </c>
      <c r="E11" s="30" t="s">
        <v>39</v>
      </c>
      <c r="F11" s="31" t="s">
        <v>40</v>
      </c>
      <c r="G11" s="32">
        <v>0</v>
      </c>
      <c r="H11" s="33">
        <v>19752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2">
        <v>280</v>
      </c>
      <c r="O11" s="34" t="s">
        <v>41</v>
      </c>
      <c r="P11" s="35">
        <v>0</v>
      </c>
      <c r="Q11" s="35">
        <v>0</v>
      </c>
      <c r="R11" s="35">
        <v>2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6">
        <f t="shared" ref="X11:X61" si="0">SUM(P11:W11)</f>
        <v>2</v>
      </c>
      <c r="Y11" s="37">
        <f t="shared" ref="Y11:Y61" si="1">SUM(G11:N11)</f>
        <v>20032</v>
      </c>
    </row>
    <row r="12" spans="1:25" x14ac:dyDescent="0.3">
      <c r="A12" s="29" t="s">
        <v>45</v>
      </c>
      <c r="B12" s="29" t="s">
        <v>46</v>
      </c>
      <c r="C12" s="30" t="s">
        <v>47</v>
      </c>
      <c r="D12" s="30">
        <v>2027</v>
      </c>
      <c r="E12" s="30" t="s">
        <v>39</v>
      </c>
      <c r="F12" s="31" t="s">
        <v>40</v>
      </c>
      <c r="G12" s="32">
        <v>0</v>
      </c>
      <c r="H12" s="33">
        <v>86928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2">
        <v>1453</v>
      </c>
      <c r="O12" s="34" t="s">
        <v>41</v>
      </c>
      <c r="P12" s="35">
        <v>0</v>
      </c>
      <c r="Q12" s="35">
        <v>0</v>
      </c>
      <c r="R12" s="35">
        <v>6</v>
      </c>
      <c r="S12" s="35">
        <v>1</v>
      </c>
      <c r="T12" s="35">
        <v>1</v>
      </c>
      <c r="U12" s="35">
        <v>0</v>
      </c>
      <c r="V12" s="35">
        <v>0</v>
      </c>
      <c r="W12" s="35">
        <v>0</v>
      </c>
      <c r="X12" s="36">
        <f t="shared" si="0"/>
        <v>8</v>
      </c>
      <c r="Y12" s="37">
        <f t="shared" si="1"/>
        <v>88381</v>
      </c>
    </row>
    <row r="13" spans="1:25" x14ac:dyDescent="0.3">
      <c r="A13" s="29" t="s">
        <v>48</v>
      </c>
      <c r="B13" s="29" t="s">
        <v>49</v>
      </c>
      <c r="C13" s="30" t="s">
        <v>50</v>
      </c>
      <c r="D13" s="30">
        <v>2027</v>
      </c>
      <c r="E13" s="30" t="s">
        <v>39</v>
      </c>
      <c r="F13" s="38" t="s">
        <v>40</v>
      </c>
      <c r="G13" s="39">
        <v>239925</v>
      </c>
      <c r="H13" s="33">
        <v>0</v>
      </c>
      <c r="I13" s="33">
        <v>71994</v>
      </c>
      <c r="J13" s="33">
        <v>39191</v>
      </c>
      <c r="K13" s="33">
        <v>0</v>
      </c>
      <c r="L13" s="33">
        <v>0</v>
      </c>
      <c r="M13" s="33">
        <v>0</v>
      </c>
      <c r="N13" s="39">
        <v>23619</v>
      </c>
      <c r="O13" s="34" t="s">
        <v>40</v>
      </c>
      <c r="P13" s="35"/>
      <c r="Q13" s="35"/>
      <c r="R13" s="35"/>
      <c r="S13" s="35"/>
      <c r="T13" s="35"/>
      <c r="U13" s="35"/>
      <c r="V13" s="35"/>
      <c r="W13" s="35"/>
      <c r="X13" s="40">
        <f t="shared" si="0"/>
        <v>0</v>
      </c>
      <c r="Y13" s="37">
        <f t="shared" si="1"/>
        <v>374729</v>
      </c>
    </row>
    <row r="14" spans="1:25" x14ac:dyDescent="0.3">
      <c r="A14" s="29" t="s">
        <v>51</v>
      </c>
      <c r="B14" s="29" t="s">
        <v>52</v>
      </c>
      <c r="C14" s="30" t="s">
        <v>53</v>
      </c>
      <c r="D14" s="30">
        <v>2027</v>
      </c>
      <c r="E14" s="30" t="s">
        <v>39</v>
      </c>
      <c r="F14" s="41" t="s">
        <v>40</v>
      </c>
      <c r="G14" s="42">
        <v>221719</v>
      </c>
      <c r="H14" s="33">
        <v>0</v>
      </c>
      <c r="I14" s="33">
        <v>59907</v>
      </c>
      <c r="J14" s="33">
        <v>13418</v>
      </c>
      <c r="K14" s="33">
        <v>0</v>
      </c>
      <c r="L14" s="33">
        <v>0</v>
      </c>
      <c r="M14" s="33">
        <v>0</v>
      </c>
      <c r="N14" s="42">
        <v>21235</v>
      </c>
      <c r="O14" s="34" t="s">
        <v>40</v>
      </c>
      <c r="P14" s="35"/>
      <c r="Q14" s="35"/>
      <c r="R14" s="35"/>
      <c r="S14" s="35"/>
      <c r="T14" s="35"/>
      <c r="U14" s="35"/>
      <c r="V14" s="35"/>
      <c r="W14" s="35"/>
      <c r="X14" s="43">
        <f t="shared" si="0"/>
        <v>0</v>
      </c>
      <c r="Y14" s="37">
        <f t="shared" si="1"/>
        <v>316279</v>
      </c>
    </row>
    <row r="15" spans="1:25" x14ac:dyDescent="0.3">
      <c r="A15" s="29" t="s">
        <v>45</v>
      </c>
      <c r="B15" s="29" t="s">
        <v>54</v>
      </c>
      <c r="C15" s="30" t="s">
        <v>55</v>
      </c>
      <c r="D15" s="30">
        <v>2027</v>
      </c>
      <c r="E15" s="30" t="s">
        <v>39</v>
      </c>
      <c r="F15" s="44" t="s">
        <v>40</v>
      </c>
      <c r="G15" s="45">
        <v>0</v>
      </c>
      <c r="H15" s="33">
        <v>371952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45">
        <v>17488</v>
      </c>
      <c r="O15" s="34" t="s">
        <v>41</v>
      </c>
      <c r="P15" s="35">
        <v>0</v>
      </c>
      <c r="Q15" s="35">
        <v>0</v>
      </c>
      <c r="R15" s="35">
        <v>6</v>
      </c>
      <c r="S15" s="35">
        <v>8</v>
      </c>
      <c r="T15" s="35">
        <v>3</v>
      </c>
      <c r="U15" s="35">
        <v>0</v>
      </c>
      <c r="V15" s="35">
        <v>0</v>
      </c>
      <c r="W15" s="35">
        <v>0</v>
      </c>
      <c r="X15" s="46">
        <f t="shared" si="0"/>
        <v>17</v>
      </c>
      <c r="Y15" s="37">
        <f t="shared" si="1"/>
        <v>389440</v>
      </c>
    </row>
    <row r="16" spans="1:25" x14ac:dyDescent="0.3">
      <c r="A16" s="29" t="s">
        <v>45</v>
      </c>
      <c r="B16" s="29" t="s">
        <v>56</v>
      </c>
      <c r="C16" s="30" t="s">
        <v>57</v>
      </c>
      <c r="D16" s="30">
        <v>2027</v>
      </c>
      <c r="E16" s="30" t="s">
        <v>39</v>
      </c>
      <c r="F16" s="47" t="s">
        <v>40</v>
      </c>
      <c r="G16" s="48">
        <v>0</v>
      </c>
      <c r="H16" s="33">
        <v>102480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48">
        <v>7044</v>
      </c>
      <c r="O16" s="34" t="s">
        <v>41</v>
      </c>
      <c r="P16" s="35">
        <v>0</v>
      </c>
      <c r="Q16" s="35">
        <v>0</v>
      </c>
      <c r="R16" s="35">
        <v>3</v>
      </c>
      <c r="S16" s="35">
        <v>1</v>
      </c>
      <c r="T16" s="35">
        <v>1</v>
      </c>
      <c r="U16" s="35">
        <v>0</v>
      </c>
      <c r="V16" s="35">
        <v>0</v>
      </c>
      <c r="W16" s="35">
        <v>0</v>
      </c>
      <c r="X16" s="49">
        <f t="shared" si="0"/>
        <v>5</v>
      </c>
      <c r="Y16" s="37">
        <f t="shared" si="1"/>
        <v>109524</v>
      </c>
    </row>
    <row r="17" spans="1:25" x14ac:dyDescent="0.3">
      <c r="A17" s="29" t="s">
        <v>58</v>
      </c>
      <c r="B17" s="29" t="s">
        <v>59</v>
      </c>
      <c r="C17" s="30" t="s">
        <v>60</v>
      </c>
      <c r="D17" s="30">
        <v>2027</v>
      </c>
      <c r="E17" s="30" t="s">
        <v>39</v>
      </c>
      <c r="F17" s="50" t="s">
        <v>40</v>
      </c>
      <c r="G17" s="51">
        <v>194538</v>
      </c>
      <c r="H17" s="33">
        <v>0</v>
      </c>
      <c r="I17" s="33">
        <v>21558</v>
      </c>
      <c r="J17" s="33">
        <v>0</v>
      </c>
      <c r="K17" s="33">
        <v>0</v>
      </c>
      <c r="L17" s="33">
        <v>0</v>
      </c>
      <c r="M17" s="33">
        <v>0</v>
      </c>
      <c r="N17" s="51">
        <v>5112</v>
      </c>
      <c r="O17" s="34" t="s">
        <v>40</v>
      </c>
      <c r="P17" s="35"/>
      <c r="Q17" s="35"/>
      <c r="R17" s="35"/>
      <c r="S17" s="35"/>
      <c r="T17" s="35"/>
      <c r="U17" s="35"/>
      <c r="V17" s="35"/>
      <c r="W17" s="35"/>
      <c r="X17" s="52">
        <f t="shared" si="0"/>
        <v>0</v>
      </c>
      <c r="Y17" s="37">
        <f t="shared" si="1"/>
        <v>221208</v>
      </c>
    </row>
    <row r="18" spans="1:25" x14ac:dyDescent="0.3">
      <c r="A18" s="29" t="s">
        <v>45</v>
      </c>
      <c r="B18" s="29" t="s">
        <v>61</v>
      </c>
      <c r="C18" s="30" t="s">
        <v>62</v>
      </c>
      <c r="D18" s="30">
        <v>2027</v>
      </c>
      <c r="E18" s="30" t="s">
        <v>39</v>
      </c>
      <c r="F18" s="53" t="s">
        <v>40</v>
      </c>
      <c r="G18" s="54">
        <v>0</v>
      </c>
      <c r="H18" s="33">
        <v>1645620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54">
        <v>44369</v>
      </c>
      <c r="O18" s="34" t="s">
        <v>41</v>
      </c>
      <c r="P18" s="35">
        <v>0</v>
      </c>
      <c r="Q18" s="35">
        <v>0</v>
      </c>
      <c r="R18" s="35">
        <v>21</v>
      </c>
      <c r="S18" s="35">
        <v>18</v>
      </c>
      <c r="T18" s="35">
        <v>14</v>
      </c>
      <c r="U18" s="35">
        <v>6</v>
      </c>
      <c r="V18" s="35">
        <v>0</v>
      </c>
      <c r="W18" s="35">
        <v>0</v>
      </c>
      <c r="X18" s="55">
        <f t="shared" si="0"/>
        <v>59</v>
      </c>
      <c r="Y18" s="37">
        <f t="shared" si="1"/>
        <v>1689989</v>
      </c>
    </row>
    <row r="19" spans="1:25" x14ac:dyDescent="0.3">
      <c r="A19" s="29" t="s">
        <v>63</v>
      </c>
      <c r="B19" s="29" t="s">
        <v>64</v>
      </c>
      <c r="C19" s="30" t="s">
        <v>65</v>
      </c>
      <c r="D19" s="30">
        <v>2027</v>
      </c>
      <c r="E19" s="30" t="s">
        <v>39</v>
      </c>
      <c r="F19" s="56" t="s">
        <v>40</v>
      </c>
      <c r="G19" s="57">
        <v>0</v>
      </c>
      <c r="H19" s="33">
        <v>0</v>
      </c>
      <c r="I19" s="33">
        <v>106171</v>
      </c>
      <c r="J19" s="33">
        <v>54298</v>
      </c>
      <c r="K19" s="33">
        <v>0</v>
      </c>
      <c r="L19" s="33">
        <v>0</v>
      </c>
      <c r="M19" s="33">
        <v>0</v>
      </c>
      <c r="N19" s="57">
        <v>0</v>
      </c>
      <c r="O19" s="34" t="s">
        <v>40</v>
      </c>
      <c r="P19" s="35"/>
      <c r="Q19" s="35"/>
      <c r="R19" s="35"/>
      <c r="S19" s="35"/>
      <c r="T19" s="35"/>
      <c r="U19" s="35"/>
      <c r="V19" s="35"/>
      <c r="W19" s="35"/>
      <c r="X19" s="58">
        <f t="shared" si="0"/>
        <v>0</v>
      </c>
      <c r="Y19" s="37">
        <f t="shared" si="1"/>
        <v>160469</v>
      </c>
    </row>
    <row r="20" spans="1:25" x14ac:dyDescent="0.3">
      <c r="A20" s="29" t="s">
        <v>66</v>
      </c>
      <c r="B20" s="29" t="s">
        <v>67</v>
      </c>
      <c r="C20" s="30" t="s">
        <v>68</v>
      </c>
      <c r="D20" s="30">
        <v>2027</v>
      </c>
      <c r="E20" s="30" t="s">
        <v>39</v>
      </c>
      <c r="F20" s="59" t="s">
        <v>40</v>
      </c>
      <c r="G20" s="60">
        <v>70959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60">
        <v>0</v>
      </c>
      <c r="O20" s="34" t="s">
        <v>40</v>
      </c>
      <c r="P20" s="35"/>
      <c r="Q20" s="35"/>
      <c r="R20" s="35"/>
      <c r="S20" s="35"/>
      <c r="T20" s="35"/>
      <c r="U20" s="35"/>
      <c r="V20" s="35"/>
      <c r="W20" s="35"/>
      <c r="X20" s="61">
        <f t="shared" si="0"/>
        <v>0</v>
      </c>
      <c r="Y20" s="37">
        <f t="shared" si="1"/>
        <v>70959</v>
      </c>
    </row>
    <row r="21" spans="1:25" x14ac:dyDescent="0.3">
      <c r="A21" s="29" t="s">
        <v>45</v>
      </c>
      <c r="B21" s="29" t="s">
        <v>69</v>
      </c>
      <c r="C21" s="30" t="s">
        <v>70</v>
      </c>
      <c r="D21" s="30">
        <v>2027</v>
      </c>
      <c r="E21" s="30" t="s">
        <v>39</v>
      </c>
      <c r="F21" s="62" t="s">
        <v>40</v>
      </c>
      <c r="G21" s="63">
        <v>0</v>
      </c>
      <c r="H21" s="33">
        <v>383628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63">
        <v>13160</v>
      </c>
      <c r="O21" s="34" t="s">
        <v>41</v>
      </c>
      <c r="P21" s="35">
        <v>0</v>
      </c>
      <c r="Q21" s="35">
        <v>0</v>
      </c>
      <c r="R21" s="35">
        <v>10</v>
      </c>
      <c r="S21" s="35">
        <v>4</v>
      </c>
      <c r="T21" s="35">
        <v>1</v>
      </c>
      <c r="U21" s="35">
        <v>0</v>
      </c>
      <c r="V21" s="35">
        <v>0</v>
      </c>
      <c r="W21" s="35">
        <v>0</v>
      </c>
      <c r="X21" s="64">
        <f t="shared" si="0"/>
        <v>15</v>
      </c>
      <c r="Y21" s="37">
        <f t="shared" si="1"/>
        <v>396788</v>
      </c>
    </row>
    <row r="22" spans="1:25" x14ac:dyDescent="0.3">
      <c r="A22" s="29" t="s">
        <v>71</v>
      </c>
      <c r="B22" s="29" t="s">
        <v>72</v>
      </c>
      <c r="C22" s="30" t="s">
        <v>73</v>
      </c>
      <c r="D22" s="30">
        <v>2027</v>
      </c>
      <c r="E22" s="30" t="s">
        <v>39</v>
      </c>
      <c r="F22" s="65" t="s">
        <v>40</v>
      </c>
      <c r="G22" s="66">
        <v>0</v>
      </c>
      <c r="H22" s="33">
        <v>172428</v>
      </c>
      <c r="I22" s="33">
        <v>47462</v>
      </c>
      <c r="J22" s="33">
        <v>0</v>
      </c>
      <c r="K22" s="33">
        <v>0</v>
      </c>
      <c r="L22" s="33">
        <v>0</v>
      </c>
      <c r="M22" s="33">
        <v>0</v>
      </c>
      <c r="N22" s="66">
        <v>3505</v>
      </c>
      <c r="O22" s="34" t="s">
        <v>41</v>
      </c>
      <c r="P22" s="35">
        <v>0</v>
      </c>
      <c r="Q22" s="35">
        <v>0</v>
      </c>
      <c r="R22" s="35">
        <v>11</v>
      </c>
      <c r="S22" s="35">
        <v>5</v>
      </c>
      <c r="T22" s="35">
        <v>0</v>
      </c>
      <c r="U22" s="35">
        <v>0</v>
      </c>
      <c r="V22" s="35">
        <v>0</v>
      </c>
      <c r="W22" s="35">
        <v>0</v>
      </c>
      <c r="X22" s="67">
        <f t="shared" si="0"/>
        <v>16</v>
      </c>
      <c r="Y22" s="37">
        <f t="shared" si="1"/>
        <v>223395</v>
      </c>
    </row>
    <row r="23" spans="1:25" x14ac:dyDescent="0.3">
      <c r="A23" s="29" t="s">
        <v>45</v>
      </c>
      <c r="B23" s="29" t="s">
        <v>74</v>
      </c>
      <c r="C23" s="30" t="s">
        <v>75</v>
      </c>
      <c r="D23" s="30">
        <v>2027</v>
      </c>
      <c r="E23" s="30" t="s">
        <v>39</v>
      </c>
      <c r="F23" s="68" t="s">
        <v>40</v>
      </c>
      <c r="G23" s="69">
        <v>0</v>
      </c>
      <c r="H23" s="33">
        <v>269724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69">
        <v>15886</v>
      </c>
      <c r="O23" s="34" t="s">
        <v>41</v>
      </c>
      <c r="P23" s="35">
        <v>0</v>
      </c>
      <c r="Q23" s="35">
        <v>0</v>
      </c>
      <c r="R23" s="35">
        <v>10</v>
      </c>
      <c r="S23" s="35">
        <v>6</v>
      </c>
      <c r="T23" s="35">
        <v>2</v>
      </c>
      <c r="U23" s="35">
        <v>1</v>
      </c>
      <c r="V23" s="35">
        <v>0</v>
      </c>
      <c r="W23" s="35">
        <v>0</v>
      </c>
      <c r="X23" s="70">
        <f t="shared" si="0"/>
        <v>19</v>
      </c>
      <c r="Y23" s="37">
        <f t="shared" si="1"/>
        <v>285610</v>
      </c>
    </row>
    <row r="24" spans="1:25" x14ac:dyDescent="0.3">
      <c r="A24" s="29" t="s">
        <v>76</v>
      </c>
      <c r="B24" s="29" t="s">
        <v>77</v>
      </c>
      <c r="C24" s="30" t="s">
        <v>78</v>
      </c>
      <c r="D24" s="30">
        <v>2027</v>
      </c>
      <c r="E24" s="30" t="s">
        <v>39</v>
      </c>
      <c r="F24" s="71" t="s">
        <v>40</v>
      </c>
      <c r="G24" s="72">
        <v>243889</v>
      </c>
      <c r="H24" s="33">
        <v>0</v>
      </c>
      <c r="I24" s="33">
        <v>12840</v>
      </c>
      <c r="J24" s="33">
        <v>30750</v>
      </c>
      <c r="K24" s="33">
        <v>0</v>
      </c>
      <c r="L24" s="33">
        <v>0</v>
      </c>
      <c r="M24" s="33">
        <v>0</v>
      </c>
      <c r="N24" s="72">
        <v>3700</v>
      </c>
      <c r="O24" s="34" t="s">
        <v>40</v>
      </c>
      <c r="P24" s="35"/>
      <c r="Q24" s="35"/>
      <c r="R24" s="35"/>
      <c r="S24" s="35"/>
      <c r="T24" s="35"/>
      <c r="U24" s="35"/>
      <c r="V24" s="35"/>
      <c r="W24" s="35"/>
      <c r="X24" s="73">
        <f t="shared" si="0"/>
        <v>0</v>
      </c>
      <c r="Y24" s="37">
        <f t="shared" si="1"/>
        <v>291179</v>
      </c>
    </row>
    <row r="25" spans="1:25" x14ac:dyDescent="0.3">
      <c r="A25" s="29" t="s">
        <v>45</v>
      </c>
      <c r="B25" s="29" t="s">
        <v>79</v>
      </c>
      <c r="C25" s="30" t="s">
        <v>80</v>
      </c>
      <c r="D25" s="30">
        <v>2027</v>
      </c>
      <c r="E25" s="30" t="s">
        <v>39</v>
      </c>
      <c r="F25" s="74" t="s">
        <v>40</v>
      </c>
      <c r="G25" s="75">
        <v>0</v>
      </c>
      <c r="H25" s="33">
        <v>266388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75">
        <v>362</v>
      </c>
      <c r="O25" s="34" t="s">
        <v>41</v>
      </c>
      <c r="P25" s="35">
        <v>0</v>
      </c>
      <c r="Q25" s="35">
        <v>0</v>
      </c>
      <c r="R25" s="35">
        <v>12</v>
      </c>
      <c r="S25" s="35">
        <v>5</v>
      </c>
      <c r="T25" s="35">
        <v>2</v>
      </c>
      <c r="U25" s="35">
        <v>0</v>
      </c>
      <c r="V25" s="35">
        <v>0</v>
      </c>
      <c r="W25" s="35">
        <v>0</v>
      </c>
      <c r="X25" s="76">
        <f t="shared" si="0"/>
        <v>19</v>
      </c>
      <c r="Y25" s="37">
        <f t="shared" si="1"/>
        <v>266750</v>
      </c>
    </row>
    <row r="26" spans="1:25" x14ac:dyDescent="0.3">
      <c r="A26" s="29" t="s">
        <v>81</v>
      </c>
      <c r="B26" s="29" t="s">
        <v>82</v>
      </c>
      <c r="C26" s="30" t="s">
        <v>83</v>
      </c>
      <c r="D26" s="30">
        <v>2027</v>
      </c>
      <c r="E26" s="30" t="s">
        <v>39</v>
      </c>
      <c r="F26" s="77" t="s">
        <v>40</v>
      </c>
      <c r="G26" s="78">
        <v>0</v>
      </c>
      <c r="H26" s="33">
        <v>288864</v>
      </c>
      <c r="I26" s="33">
        <v>79694</v>
      </c>
      <c r="J26" s="33">
        <v>0</v>
      </c>
      <c r="K26" s="33">
        <v>0</v>
      </c>
      <c r="L26" s="33">
        <v>0</v>
      </c>
      <c r="M26" s="33">
        <v>0</v>
      </c>
      <c r="N26" s="78">
        <v>14762</v>
      </c>
      <c r="O26" s="34" t="s">
        <v>41</v>
      </c>
      <c r="P26" s="35">
        <v>0</v>
      </c>
      <c r="Q26" s="35">
        <v>0</v>
      </c>
      <c r="R26" s="35">
        <v>14</v>
      </c>
      <c r="S26" s="35">
        <v>6</v>
      </c>
      <c r="T26" s="35">
        <v>1</v>
      </c>
      <c r="U26" s="35">
        <v>0</v>
      </c>
      <c r="V26" s="35">
        <v>0</v>
      </c>
      <c r="W26" s="35">
        <v>0</v>
      </c>
      <c r="X26" s="79">
        <f t="shared" si="0"/>
        <v>21</v>
      </c>
      <c r="Y26" s="37">
        <f t="shared" si="1"/>
        <v>383320</v>
      </c>
    </row>
    <row r="27" spans="1:25" x14ac:dyDescent="0.3">
      <c r="A27" s="29" t="s">
        <v>81</v>
      </c>
      <c r="B27" s="29" t="s">
        <v>84</v>
      </c>
      <c r="C27" s="30" t="s">
        <v>85</v>
      </c>
      <c r="D27" s="30">
        <v>2027</v>
      </c>
      <c r="E27" s="30" t="s">
        <v>39</v>
      </c>
      <c r="F27" s="80" t="s">
        <v>40</v>
      </c>
      <c r="G27" s="81">
        <v>0</v>
      </c>
      <c r="H27" s="33">
        <v>537012</v>
      </c>
      <c r="I27" s="33">
        <v>74727</v>
      </c>
      <c r="J27" s="33">
        <v>0</v>
      </c>
      <c r="K27" s="33">
        <v>18408</v>
      </c>
      <c r="L27" s="33">
        <v>0</v>
      </c>
      <c r="M27" s="33">
        <v>0</v>
      </c>
      <c r="N27" s="81">
        <v>1</v>
      </c>
      <c r="O27" s="34" t="s">
        <v>41</v>
      </c>
      <c r="P27" s="35">
        <v>0</v>
      </c>
      <c r="Q27" s="35">
        <v>0</v>
      </c>
      <c r="R27" s="35">
        <v>28</v>
      </c>
      <c r="S27" s="35">
        <v>8</v>
      </c>
      <c r="T27" s="35">
        <v>3</v>
      </c>
      <c r="U27" s="35">
        <v>0</v>
      </c>
      <c r="V27" s="35">
        <v>0</v>
      </c>
      <c r="W27" s="35">
        <v>0</v>
      </c>
      <c r="X27" s="82">
        <f t="shared" si="0"/>
        <v>39</v>
      </c>
      <c r="Y27" s="37">
        <f t="shared" si="1"/>
        <v>630148</v>
      </c>
    </row>
    <row r="28" spans="1:25" x14ac:dyDescent="0.3">
      <c r="A28" s="29" t="s">
        <v>81</v>
      </c>
      <c r="B28" s="29" t="s">
        <v>86</v>
      </c>
      <c r="C28" s="30" t="s">
        <v>87</v>
      </c>
      <c r="D28" s="30">
        <v>2027</v>
      </c>
      <c r="E28" s="30" t="s">
        <v>39</v>
      </c>
      <c r="F28" s="83" t="s">
        <v>40</v>
      </c>
      <c r="G28" s="84">
        <v>0</v>
      </c>
      <c r="H28" s="33">
        <v>25464</v>
      </c>
      <c r="I28" s="33">
        <v>172</v>
      </c>
      <c r="J28" s="33">
        <v>0</v>
      </c>
      <c r="K28" s="33">
        <v>0</v>
      </c>
      <c r="L28" s="33">
        <v>0</v>
      </c>
      <c r="M28" s="33">
        <v>0</v>
      </c>
      <c r="N28" s="84">
        <v>913</v>
      </c>
      <c r="O28" s="34" t="s">
        <v>41</v>
      </c>
      <c r="P28" s="35">
        <v>0</v>
      </c>
      <c r="Q28" s="35">
        <v>0</v>
      </c>
      <c r="R28" s="35">
        <v>2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85">
        <f t="shared" si="0"/>
        <v>2</v>
      </c>
      <c r="Y28" s="37">
        <f t="shared" si="1"/>
        <v>26549</v>
      </c>
    </row>
    <row r="29" spans="1:25" x14ac:dyDescent="0.3">
      <c r="A29" s="29" t="s">
        <v>45</v>
      </c>
      <c r="B29" s="29" t="s">
        <v>88</v>
      </c>
      <c r="C29" s="30" t="s">
        <v>89</v>
      </c>
      <c r="D29" s="30">
        <v>2027</v>
      </c>
      <c r="E29" s="30" t="s">
        <v>39</v>
      </c>
      <c r="F29" s="86" t="s">
        <v>40</v>
      </c>
      <c r="G29" s="87">
        <v>0</v>
      </c>
      <c r="H29" s="33">
        <v>105960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87">
        <v>4421</v>
      </c>
      <c r="O29" s="34" t="s">
        <v>41</v>
      </c>
      <c r="P29" s="35">
        <v>0</v>
      </c>
      <c r="Q29" s="35">
        <v>0</v>
      </c>
      <c r="R29" s="35">
        <v>2</v>
      </c>
      <c r="S29" s="35">
        <v>2</v>
      </c>
      <c r="T29" s="35">
        <v>1</v>
      </c>
      <c r="U29" s="35">
        <v>0</v>
      </c>
      <c r="V29" s="35">
        <v>0</v>
      </c>
      <c r="W29" s="35">
        <v>0</v>
      </c>
      <c r="X29" s="88">
        <f t="shared" si="0"/>
        <v>5</v>
      </c>
      <c r="Y29" s="37">
        <f t="shared" si="1"/>
        <v>110381</v>
      </c>
    </row>
    <row r="30" spans="1:25" x14ac:dyDescent="0.3">
      <c r="A30" s="29" t="s">
        <v>90</v>
      </c>
      <c r="B30" s="29" t="s">
        <v>91</v>
      </c>
      <c r="C30" s="30" t="s">
        <v>92</v>
      </c>
      <c r="D30" s="30">
        <v>2027</v>
      </c>
      <c r="E30" s="30" t="s">
        <v>39</v>
      </c>
      <c r="F30" s="89" t="s">
        <v>40</v>
      </c>
      <c r="G30" s="90">
        <v>0</v>
      </c>
      <c r="H30" s="33">
        <v>281172</v>
      </c>
      <c r="I30" s="33">
        <v>53787</v>
      </c>
      <c r="J30" s="33">
        <v>0</v>
      </c>
      <c r="K30" s="33">
        <v>0</v>
      </c>
      <c r="L30" s="33">
        <v>0</v>
      </c>
      <c r="M30" s="33">
        <v>0</v>
      </c>
      <c r="N30" s="90">
        <v>13166</v>
      </c>
      <c r="O30" s="34" t="s">
        <v>41</v>
      </c>
      <c r="P30" s="35">
        <v>0</v>
      </c>
      <c r="Q30" s="35">
        <v>0</v>
      </c>
      <c r="R30" s="35">
        <v>3</v>
      </c>
      <c r="S30" s="35">
        <v>6</v>
      </c>
      <c r="T30" s="35">
        <v>2</v>
      </c>
      <c r="U30" s="35">
        <v>1</v>
      </c>
      <c r="V30" s="35">
        <v>0</v>
      </c>
      <c r="W30" s="35">
        <v>0</v>
      </c>
      <c r="X30" s="91">
        <f t="shared" si="0"/>
        <v>12</v>
      </c>
      <c r="Y30" s="37">
        <f t="shared" si="1"/>
        <v>348125</v>
      </c>
    </row>
    <row r="31" spans="1:25" x14ac:dyDescent="0.3">
      <c r="A31" s="29" t="s">
        <v>81</v>
      </c>
      <c r="B31" s="29" t="s">
        <v>93</v>
      </c>
      <c r="C31" s="30" t="s">
        <v>94</v>
      </c>
      <c r="D31" s="30">
        <v>2027</v>
      </c>
      <c r="E31" s="30" t="s">
        <v>39</v>
      </c>
      <c r="F31" s="92" t="s">
        <v>40</v>
      </c>
      <c r="G31" s="93">
        <v>0</v>
      </c>
      <c r="H31" s="33">
        <v>25464</v>
      </c>
      <c r="I31" s="33">
        <v>121</v>
      </c>
      <c r="J31" s="33">
        <v>0</v>
      </c>
      <c r="K31" s="33">
        <v>0</v>
      </c>
      <c r="L31" s="33">
        <v>0</v>
      </c>
      <c r="M31" s="33">
        <v>0</v>
      </c>
      <c r="N31" s="93">
        <v>897</v>
      </c>
      <c r="O31" s="34" t="s">
        <v>41</v>
      </c>
      <c r="P31" s="35">
        <v>0</v>
      </c>
      <c r="Q31" s="35">
        <v>0</v>
      </c>
      <c r="R31" s="35">
        <v>2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94">
        <f t="shared" si="0"/>
        <v>2</v>
      </c>
      <c r="Y31" s="37">
        <f t="shared" si="1"/>
        <v>26482</v>
      </c>
    </row>
    <row r="32" spans="1:25" x14ac:dyDescent="0.3">
      <c r="A32" s="29" t="s">
        <v>90</v>
      </c>
      <c r="B32" s="29" t="s">
        <v>95</v>
      </c>
      <c r="C32" s="30" t="s">
        <v>96</v>
      </c>
      <c r="D32" s="30">
        <v>2027</v>
      </c>
      <c r="E32" s="30" t="s">
        <v>39</v>
      </c>
      <c r="F32" s="95" t="s">
        <v>40</v>
      </c>
      <c r="G32" s="96">
        <v>0</v>
      </c>
      <c r="H32" s="33">
        <v>230364</v>
      </c>
      <c r="I32" s="33">
        <v>32805</v>
      </c>
      <c r="J32" s="33">
        <v>0</v>
      </c>
      <c r="K32" s="33">
        <v>0</v>
      </c>
      <c r="L32" s="33">
        <v>0</v>
      </c>
      <c r="M32" s="33">
        <v>0</v>
      </c>
      <c r="N32" s="96">
        <v>8562</v>
      </c>
      <c r="O32" s="34" t="s">
        <v>41</v>
      </c>
      <c r="P32" s="35">
        <v>0</v>
      </c>
      <c r="Q32" s="35">
        <v>0</v>
      </c>
      <c r="R32" s="35">
        <v>6</v>
      </c>
      <c r="S32" s="35">
        <v>5</v>
      </c>
      <c r="T32" s="35">
        <v>0</v>
      </c>
      <c r="U32" s="35">
        <v>0</v>
      </c>
      <c r="V32" s="35">
        <v>0</v>
      </c>
      <c r="W32" s="35">
        <v>0</v>
      </c>
      <c r="X32" s="97">
        <f t="shared" si="0"/>
        <v>11</v>
      </c>
      <c r="Y32" s="37">
        <f t="shared" si="1"/>
        <v>271731</v>
      </c>
    </row>
    <row r="33" spans="1:25" x14ac:dyDescent="0.3">
      <c r="A33" s="29" t="s">
        <v>97</v>
      </c>
      <c r="B33" s="29" t="s">
        <v>98</v>
      </c>
      <c r="C33" s="30" t="s">
        <v>99</v>
      </c>
      <c r="D33" s="30">
        <v>2027</v>
      </c>
      <c r="E33" s="30" t="s">
        <v>39</v>
      </c>
      <c r="F33" s="98" t="s">
        <v>40</v>
      </c>
      <c r="G33" s="99">
        <v>0</v>
      </c>
      <c r="H33" s="33">
        <v>74964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99">
        <v>1833</v>
      </c>
      <c r="O33" s="34" t="s">
        <v>41</v>
      </c>
      <c r="P33" s="35">
        <v>0</v>
      </c>
      <c r="Q33" s="35">
        <v>1</v>
      </c>
      <c r="R33" s="35">
        <v>2</v>
      </c>
      <c r="S33" s="35">
        <v>1</v>
      </c>
      <c r="T33" s="35">
        <v>0</v>
      </c>
      <c r="U33" s="35">
        <v>0</v>
      </c>
      <c r="V33" s="35">
        <v>0</v>
      </c>
      <c r="W33" s="35">
        <v>0</v>
      </c>
      <c r="X33" s="100">
        <f t="shared" si="0"/>
        <v>4</v>
      </c>
      <c r="Y33" s="37">
        <f t="shared" si="1"/>
        <v>76797</v>
      </c>
    </row>
    <row r="34" spans="1:25" x14ac:dyDescent="0.3">
      <c r="A34" s="29" t="s">
        <v>90</v>
      </c>
      <c r="B34" s="29" t="s">
        <v>100</v>
      </c>
      <c r="C34" s="30" t="s">
        <v>101</v>
      </c>
      <c r="D34" s="30">
        <v>2027</v>
      </c>
      <c r="E34" s="30" t="s">
        <v>39</v>
      </c>
      <c r="F34" s="101" t="s">
        <v>40</v>
      </c>
      <c r="G34" s="102">
        <v>0</v>
      </c>
      <c r="H34" s="33">
        <v>220704</v>
      </c>
      <c r="I34" s="33">
        <v>31181</v>
      </c>
      <c r="J34" s="33">
        <v>0</v>
      </c>
      <c r="K34" s="33">
        <v>1685</v>
      </c>
      <c r="L34" s="33">
        <v>0</v>
      </c>
      <c r="M34" s="33">
        <v>0</v>
      </c>
      <c r="N34" s="102">
        <v>7216</v>
      </c>
      <c r="O34" s="34" t="s">
        <v>41</v>
      </c>
      <c r="P34" s="35">
        <v>0</v>
      </c>
      <c r="Q34" s="35">
        <v>0</v>
      </c>
      <c r="R34" s="35">
        <v>11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103">
        <f t="shared" si="0"/>
        <v>11</v>
      </c>
      <c r="Y34" s="37">
        <f t="shared" si="1"/>
        <v>260786</v>
      </c>
    </row>
    <row r="35" spans="1:25" x14ac:dyDescent="0.3">
      <c r="A35" s="29" t="s">
        <v>90</v>
      </c>
      <c r="B35" s="29" t="s">
        <v>102</v>
      </c>
      <c r="C35" s="30" t="s">
        <v>103</v>
      </c>
      <c r="D35" s="30">
        <v>2027</v>
      </c>
      <c r="E35" s="30" t="s">
        <v>39</v>
      </c>
      <c r="F35" s="104" t="s">
        <v>40</v>
      </c>
      <c r="G35" s="105">
        <v>0</v>
      </c>
      <c r="H35" s="33">
        <v>209616</v>
      </c>
      <c r="I35" s="33">
        <v>25948</v>
      </c>
      <c r="J35" s="33">
        <v>0</v>
      </c>
      <c r="K35" s="33">
        <v>358</v>
      </c>
      <c r="L35" s="33">
        <v>0</v>
      </c>
      <c r="M35" s="33">
        <v>0</v>
      </c>
      <c r="N35" s="105">
        <v>7216</v>
      </c>
      <c r="O35" s="34" t="s">
        <v>41</v>
      </c>
      <c r="P35" s="35">
        <v>0</v>
      </c>
      <c r="Q35" s="35">
        <v>0</v>
      </c>
      <c r="R35" s="35">
        <v>2</v>
      </c>
      <c r="S35" s="35">
        <v>4</v>
      </c>
      <c r="T35" s="35">
        <v>3</v>
      </c>
      <c r="U35" s="35">
        <v>0</v>
      </c>
      <c r="V35" s="35">
        <v>0</v>
      </c>
      <c r="W35" s="35">
        <v>0</v>
      </c>
      <c r="X35" s="106">
        <f t="shared" si="0"/>
        <v>9</v>
      </c>
      <c r="Y35" s="37">
        <f t="shared" si="1"/>
        <v>243138</v>
      </c>
    </row>
    <row r="36" spans="1:25" x14ac:dyDescent="0.3">
      <c r="A36" s="29" t="s">
        <v>104</v>
      </c>
      <c r="B36" s="29" t="s">
        <v>105</v>
      </c>
      <c r="C36" s="30" t="s">
        <v>106</v>
      </c>
      <c r="D36" s="30">
        <v>2027</v>
      </c>
      <c r="E36" s="30" t="s">
        <v>107</v>
      </c>
      <c r="F36" s="107" t="s">
        <v>40</v>
      </c>
      <c r="G36" s="108">
        <v>0</v>
      </c>
      <c r="H36" s="33">
        <v>0</v>
      </c>
      <c r="I36" s="33">
        <v>30896</v>
      </c>
      <c r="J36" s="33">
        <v>0</v>
      </c>
      <c r="K36" s="33">
        <v>0</v>
      </c>
      <c r="L36" s="33">
        <v>0</v>
      </c>
      <c r="M36" s="33">
        <v>0</v>
      </c>
      <c r="N36" s="108">
        <v>2500</v>
      </c>
      <c r="O36" s="34" t="s">
        <v>40</v>
      </c>
      <c r="P36" s="35"/>
      <c r="Q36" s="35"/>
      <c r="R36" s="35"/>
      <c r="S36" s="35"/>
      <c r="T36" s="35"/>
      <c r="U36" s="35"/>
      <c r="V36" s="35"/>
      <c r="W36" s="35"/>
      <c r="X36" s="109">
        <f t="shared" si="0"/>
        <v>0</v>
      </c>
      <c r="Y36" s="37">
        <f t="shared" si="1"/>
        <v>33396</v>
      </c>
    </row>
    <row r="37" spans="1:25" x14ac:dyDescent="0.3">
      <c r="A37" s="29" t="s">
        <v>90</v>
      </c>
      <c r="B37" s="29" t="s">
        <v>108</v>
      </c>
      <c r="C37" s="30" t="s">
        <v>109</v>
      </c>
      <c r="D37" s="30">
        <v>2027</v>
      </c>
      <c r="E37" s="30" t="s">
        <v>39</v>
      </c>
      <c r="F37" s="110" t="s">
        <v>40</v>
      </c>
      <c r="G37" s="111">
        <v>0</v>
      </c>
      <c r="H37" s="33">
        <v>202512</v>
      </c>
      <c r="I37" s="33">
        <v>46311</v>
      </c>
      <c r="J37" s="33">
        <v>0</v>
      </c>
      <c r="K37" s="33">
        <v>0</v>
      </c>
      <c r="L37" s="33">
        <v>0</v>
      </c>
      <c r="M37" s="33">
        <v>0</v>
      </c>
      <c r="N37" s="111">
        <v>9138</v>
      </c>
      <c r="O37" s="34" t="s">
        <v>41</v>
      </c>
      <c r="P37" s="35">
        <v>0</v>
      </c>
      <c r="Q37" s="35">
        <v>0</v>
      </c>
      <c r="R37" s="35">
        <v>3</v>
      </c>
      <c r="S37" s="35">
        <v>4</v>
      </c>
      <c r="T37" s="35">
        <v>2</v>
      </c>
      <c r="U37" s="35">
        <v>0</v>
      </c>
      <c r="V37" s="35">
        <v>0</v>
      </c>
      <c r="W37" s="35">
        <v>0</v>
      </c>
      <c r="X37" s="112">
        <f t="shared" si="0"/>
        <v>9</v>
      </c>
      <c r="Y37" s="37">
        <f t="shared" si="1"/>
        <v>257961</v>
      </c>
    </row>
    <row r="38" spans="1:25" x14ac:dyDescent="0.3">
      <c r="A38" s="29" t="s">
        <v>90</v>
      </c>
      <c r="B38" s="29" t="s">
        <v>110</v>
      </c>
      <c r="C38" s="30" t="s">
        <v>111</v>
      </c>
      <c r="D38" s="30">
        <v>2027</v>
      </c>
      <c r="E38" s="30" t="s">
        <v>39</v>
      </c>
      <c r="F38" s="113" t="s">
        <v>40</v>
      </c>
      <c r="G38" s="114">
        <v>0</v>
      </c>
      <c r="H38" s="33">
        <v>146244</v>
      </c>
      <c r="I38" s="33">
        <v>16022</v>
      </c>
      <c r="J38" s="33">
        <v>0</v>
      </c>
      <c r="K38" s="33">
        <v>0</v>
      </c>
      <c r="L38" s="33">
        <v>0</v>
      </c>
      <c r="M38" s="33">
        <v>0</v>
      </c>
      <c r="N38" s="114">
        <v>3000</v>
      </c>
      <c r="O38" s="34" t="s">
        <v>41</v>
      </c>
      <c r="P38" s="35">
        <v>0</v>
      </c>
      <c r="Q38" s="35">
        <v>0</v>
      </c>
      <c r="R38" s="35">
        <v>4</v>
      </c>
      <c r="S38" s="35">
        <v>3</v>
      </c>
      <c r="T38" s="35">
        <v>0</v>
      </c>
      <c r="U38" s="35">
        <v>0</v>
      </c>
      <c r="V38" s="35">
        <v>0</v>
      </c>
      <c r="W38" s="35">
        <v>0</v>
      </c>
      <c r="X38" s="115">
        <f t="shared" si="0"/>
        <v>7</v>
      </c>
      <c r="Y38" s="37">
        <f t="shared" si="1"/>
        <v>165266</v>
      </c>
    </row>
    <row r="39" spans="1:25" x14ac:dyDescent="0.3">
      <c r="A39" s="29" t="s">
        <v>90</v>
      </c>
      <c r="B39" s="29" t="s">
        <v>112</v>
      </c>
      <c r="C39" s="30" t="s">
        <v>113</v>
      </c>
      <c r="D39" s="30">
        <v>2027</v>
      </c>
      <c r="E39" s="30" t="s">
        <v>39</v>
      </c>
      <c r="F39" s="116" t="s">
        <v>40</v>
      </c>
      <c r="G39" s="117">
        <v>0</v>
      </c>
      <c r="H39" s="33">
        <v>124248</v>
      </c>
      <c r="I39" s="33">
        <v>10687</v>
      </c>
      <c r="J39" s="33">
        <v>0</v>
      </c>
      <c r="K39" s="33">
        <v>0</v>
      </c>
      <c r="L39" s="33">
        <v>0</v>
      </c>
      <c r="M39" s="33">
        <v>0</v>
      </c>
      <c r="N39" s="117">
        <v>3612</v>
      </c>
      <c r="O39" s="34" t="s">
        <v>41</v>
      </c>
      <c r="P39" s="35">
        <v>0</v>
      </c>
      <c r="Q39" s="35">
        <v>0</v>
      </c>
      <c r="R39" s="35">
        <v>4</v>
      </c>
      <c r="S39" s="35">
        <v>2</v>
      </c>
      <c r="T39" s="35">
        <v>0</v>
      </c>
      <c r="U39" s="35">
        <v>0</v>
      </c>
      <c r="V39" s="35">
        <v>0</v>
      </c>
      <c r="W39" s="35">
        <v>0</v>
      </c>
      <c r="X39" s="118">
        <f t="shared" si="0"/>
        <v>6</v>
      </c>
      <c r="Y39" s="37">
        <f t="shared" si="1"/>
        <v>138547</v>
      </c>
    </row>
    <row r="40" spans="1:25" x14ac:dyDescent="0.3">
      <c r="A40" s="29" t="s">
        <v>71</v>
      </c>
      <c r="B40" s="29" t="s">
        <v>114</v>
      </c>
      <c r="C40" s="30" t="s">
        <v>115</v>
      </c>
      <c r="D40" s="30">
        <v>2027</v>
      </c>
      <c r="E40" s="30" t="s">
        <v>39</v>
      </c>
      <c r="F40" s="119" t="s">
        <v>40</v>
      </c>
      <c r="G40" s="120">
        <v>0</v>
      </c>
      <c r="H40" s="33">
        <v>0</v>
      </c>
      <c r="I40" s="33">
        <v>57775</v>
      </c>
      <c r="J40" s="33">
        <v>0</v>
      </c>
      <c r="K40" s="33">
        <v>0</v>
      </c>
      <c r="L40" s="33">
        <v>0</v>
      </c>
      <c r="M40" s="33">
        <v>0</v>
      </c>
      <c r="N40" s="120">
        <v>1049</v>
      </c>
      <c r="O40" s="34" t="s">
        <v>40</v>
      </c>
      <c r="P40" s="35"/>
      <c r="Q40" s="35"/>
      <c r="R40" s="35"/>
      <c r="S40" s="35"/>
      <c r="T40" s="35"/>
      <c r="U40" s="35"/>
      <c r="V40" s="35"/>
      <c r="W40" s="35"/>
      <c r="X40" s="121">
        <f t="shared" si="0"/>
        <v>0</v>
      </c>
      <c r="Y40" s="37">
        <f t="shared" si="1"/>
        <v>58824</v>
      </c>
    </row>
    <row r="41" spans="1:25" x14ac:dyDescent="0.3">
      <c r="A41" s="29" t="s">
        <v>81</v>
      </c>
      <c r="B41" s="29" t="s">
        <v>116</v>
      </c>
      <c r="C41" s="30" t="s">
        <v>117</v>
      </c>
      <c r="D41" s="30">
        <v>2027</v>
      </c>
      <c r="E41" s="30" t="s">
        <v>39</v>
      </c>
      <c r="F41" s="122" t="s">
        <v>40</v>
      </c>
      <c r="G41" s="123">
        <v>0</v>
      </c>
      <c r="H41" s="33">
        <v>72384</v>
      </c>
      <c r="I41" s="33">
        <v>5618</v>
      </c>
      <c r="J41" s="33">
        <v>0</v>
      </c>
      <c r="K41" s="33">
        <v>0</v>
      </c>
      <c r="L41" s="33">
        <v>0</v>
      </c>
      <c r="M41" s="33">
        <v>0</v>
      </c>
      <c r="N41" s="123">
        <v>3395</v>
      </c>
      <c r="O41" s="34" t="s">
        <v>41</v>
      </c>
      <c r="P41" s="35">
        <v>0</v>
      </c>
      <c r="Q41" s="35">
        <v>0</v>
      </c>
      <c r="R41" s="35">
        <v>6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124">
        <f t="shared" si="0"/>
        <v>6</v>
      </c>
      <c r="Y41" s="37">
        <f t="shared" si="1"/>
        <v>81397</v>
      </c>
    </row>
    <row r="42" spans="1:25" x14ac:dyDescent="0.3">
      <c r="A42" s="29" t="s">
        <v>118</v>
      </c>
      <c r="B42" s="29" t="s">
        <v>119</v>
      </c>
      <c r="C42" s="30" t="s">
        <v>120</v>
      </c>
      <c r="D42" s="30">
        <v>2027</v>
      </c>
      <c r="E42" s="30" t="s">
        <v>20</v>
      </c>
      <c r="F42" s="125" t="s">
        <v>40</v>
      </c>
      <c r="G42" s="126">
        <v>0</v>
      </c>
      <c r="H42" s="33">
        <v>0</v>
      </c>
      <c r="I42" s="33">
        <v>0</v>
      </c>
      <c r="J42" s="33">
        <v>0</v>
      </c>
      <c r="K42" s="33">
        <v>61879</v>
      </c>
      <c r="L42" s="33">
        <v>0</v>
      </c>
      <c r="M42" s="33">
        <v>0</v>
      </c>
      <c r="N42" s="126">
        <v>0</v>
      </c>
      <c r="O42" s="34" t="s">
        <v>40</v>
      </c>
      <c r="P42" s="35"/>
      <c r="Q42" s="35"/>
      <c r="R42" s="35"/>
      <c r="S42" s="35"/>
      <c r="T42" s="35"/>
      <c r="U42" s="35"/>
      <c r="V42" s="35"/>
      <c r="W42" s="35"/>
      <c r="X42" s="127">
        <f t="shared" si="0"/>
        <v>0</v>
      </c>
      <c r="Y42" s="37">
        <f t="shared" si="1"/>
        <v>61879</v>
      </c>
    </row>
    <row r="43" spans="1:25" x14ac:dyDescent="0.3">
      <c r="A43" s="29" t="s">
        <v>58</v>
      </c>
      <c r="B43" s="29" t="s">
        <v>121</v>
      </c>
      <c r="C43" s="30" t="s">
        <v>122</v>
      </c>
      <c r="D43" s="30">
        <v>2027</v>
      </c>
      <c r="E43" s="30" t="s">
        <v>123</v>
      </c>
      <c r="F43" s="128" t="s">
        <v>124</v>
      </c>
      <c r="G43" s="129">
        <v>0</v>
      </c>
      <c r="H43" s="33">
        <v>42060</v>
      </c>
      <c r="I43" s="33">
        <v>14681</v>
      </c>
      <c r="J43" s="33">
        <v>1800</v>
      </c>
      <c r="K43" s="33">
        <v>2444</v>
      </c>
      <c r="L43" s="33">
        <v>0</v>
      </c>
      <c r="M43" s="33">
        <v>0</v>
      </c>
      <c r="N43" s="129">
        <v>3497</v>
      </c>
      <c r="O43" s="34" t="s">
        <v>41</v>
      </c>
      <c r="P43" s="35">
        <v>0</v>
      </c>
      <c r="Q43" s="35">
        <v>0</v>
      </c>
      <c r="R43" s="35">
        <v>1</v>
      </c>
      <c r="S43" s="35">
        <v>1</v>
      </c>
      <c r="T43" s="35">
        <v>0</v>
      </c>
      <c r="U43" s="35">
        <v>0</v>
      </c>
      <c r="V43" s="35">
        <v>0</v>
      </c>
      <c r="W43" s="35">
        <v>0</v>
      </c>
      <c r="X43" s="130">
        <f t="shared" si="0"/>
        <v>2</v>
      </c>
      <c r="Y43" s="37">
        <f t="shared" si="1"/>
        <v>64482</v>
      </c>
    </row>
    <row r="44" spans="1:25" x14ac:dyDescent="0.3">
      <c r="A44" s="29" t="s">
        <v>125</v>
      </c>
      <c r="B44" s="29" t="s">
        <v>126</v>
      </c>
      <c r="C44" s="30" t="s">
        <v>127</v>
      </c>
      <c r="D44" s="30">
        <v>2027</v>
      </c>
      <c r="E44" s="30" t="s">
        <v>39</v>
      </c>
      <c r="F44" s="131" t="s">
        <v>40</v>
      </c>
      <c r="G44" s="132">
        <v>0</v>
      </c>
      <c r="H44" s="33">
        <v>54396</v>
      </c>
      <c r="I44" s="33">
        <v>8988</v>
      </c>
      <c r="J44" s="33">
        <v>0</v>
      </c>
      <c r="K44" s="33">
        <v>2090</v>
      </c>
      <c r="L44" s="33">
        <v>0</v>
      </c>
      <c r="M44" s="33">
        <v>0</v>
      </c>
      <c r="N44" s="132">
        <v>0</v>
      </c>
      <c r="O44" s="34" t="s">
        <v>41</v>
      </c>
      <c r="P44" s="35">
        <v>0</v>
      </c>
      <c r="Q44" s="35">
        <v>0</v>
      </c>
      <c r="R44" s="35">
        <v>3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133">
        <f t="shared" si="0"/>
        <v>3</v>
      </c>
      <c r="Y44" s="37">
        <f t="shared" si="1"/>
        <v>65474</v>
      </c>
    </row>
    <row r="45" spans="1:25" x14ac:dyDescent="0.3">
      <c r="A45" s="29" t="s">
        <v>63</v>
      </c>
      <c r="B45" s="29" t="s">
        <v>128</v>
      </c>
      <c r="C45" s="30" t="s">
        <v>129</v>
      </c>
      <c r="D45" s="30">
        <v>2027</v>
      </c>
      <c r="E45" s="30" t="s">
        <v>39</v>
      </c>
      <c r="F45" s="134" t="s">
        <v>40</v>
      </c>
      <c r="G45" s="135">
        <v>35394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135">
        <v>2776</v>
      </c>
      <c r="O45" s="34" t="s">
        <v>40</v>
      </c>
      <c r="P45" s="35"/>
      <c r="Q45" s="35"/>
      <c r="R45" s="35"/>
      <c r="S45" s="35"/>
      <c r="T45" s="35"/>
      <c r="U45" s="35"/>
      <c r="V45" s="35"/>
      <c r="W45" s="35"/>
      <c r="X45" s="136">
        <f t="shared" si="0"/>
        <v>0</v>
      </c>
      <c r="Y45" s="37">
        <f t="shared" si="1"/>
        <v>38170</v>
      </c>
    </row>
    <row r="46" spans="1:25" x14ac:dyDescent="0.3">
      <c r="A46" s="29" t="s">
        <v>130</v>
      </c>
      <c r="B46" s="29" t="s">
        <v>131</v>
      </c>
      <c r="C46" s="30" t="s">
        <v>132</v>
      </c>
      <c r="D46" s="30">
        <v>2027</v>
      </c>
      <c r="E46" s="30" t="s">
        <v>123</v>
      </c>
      <c r="F46" s="137" t="s">
        <v>40</v>
      </c>
      <c r="G46" s="138">
        <v>0</v>
      </c>
      <c r="H46" s="33">
        <v>72540</v>
      </c>
      <c r="I46" s="33">
        <v>10775</v>
      </c>
      <c r="J46" s="33">
        <v>0</v>
      </c>
      <c r="K46" s="33">
        <v>0</v>
      </c>
      <c r="L46" s="33">
        <v>0</v>
      </c>
      <c r="M46" s="33">
        <v>0</v>
      </c>
      <c r="N46" s="138">
        <v>0</v>
      </c>
      <c r="O46" s="34" t="s">
        <v>41</v>
      </c>
      <c r="P46" s="35">
        <v>0</v>
      </c>
      <c r="Q46" s="35">
        <v>0</v>
      </c>
      <c r="R46" s="35">
        <v>3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139">
        <f t="shared" si="0"/>
        <v>3</v>
      </c>
      <c r="Y46" s="37">
        <f t="shared" si="1"/>
        <v>83315</v>
      </c>
    </row>
    <row r="47" spans="1:25" x14ac:dyDescent="0.3">
      <c r="A47" s="29" t="s">
        <v>133</v>
      </c>
      <c r="B47" s="29" t="s">
        <v>134</v>
      </c>
      <c r="C47" s="30" t="s">
        <v>135</v>
      </c>
      <c r="D47" s="30">
        <v>2027</v>
      </c>
      <c r="E47" s="30" t="s">
        <v>39</v>
      </c>
      <c r="F47" s="140" t="s">
        <v>40</v>
      </c>
      <c r="G47" s="141">
        <v>0</v>
      </c>
      <c r="H47" s="33">
        <v>326880</v>
      </c>
      <c r="I47" s="33">
        <v>285053</v>
      </c>
      <c r="J47" s="33">
        <v>0</v>
      </c>
      <c r="K47" s="33">
        <v>0</v>
      </c>
      <c r="L47" s="33">
        <v>0</v>
      </c>
      <c r="M47" s="33">
        <v>0</v>
      </c>
      <c r="N47" s="141">
        <v>36365</v>
      </c>
      <c r="O47" s="34" t="s">
        <v>41</v>
      </c>
      <c r="P47" s="35">
        <v>0</v>
      </c>
      <c r="Q47" s="35">
        <v>2</v>
      </c>
      <c r="R47" s="35">
        <v>14</v>
      </c>
      <c r="S47" s="35">
        <v>8</v>
      </c>
      <c r="T47" s="35">
        <v>6</v>
      </c>
      <c r="U47" s="35">
        <v>0</v>
      </c>
      <c r="V47" s="35">
        <v>0</v>
      </c>
      <c r="W47" s="35">
        <v>0</v>
      </c>
      <c r="X47" s="142">
        <f t="shared" si="0"/>
        <v>30</v>
      </c>
      <c r="Y47" s="37">
        <f t="shared" si="1"/>
        <v>648298</v>
      </c>
    </row>
    <row r="48" spans="1:25" x14ac:dyDescent="0.3">
      <c r="A48" s="29" t="s">
        <v>36</v>
      </c>
      <c r="B48" s="29" t="s">
        <v>136</v>
      </c>
      <c r="C48" s="30" t="s">
        <v>137</v>
      </c>
      <c r="D48" s="30">
        <v>2027</v>
      </c>
      <c r="E48" s="30" t="s">
        <v>39</v>
      </c>
      <c r="F48" s="143" t="s">
        <v>40</v>
      </c>
      <c r="G48" s="144">
        <v>0</v>
      </c>
      <c r="H48" s="33">
        <v>0</v>
      </c>
      <c r="I48" s="33">
        <v>72716</v>
      </c>
      <c r="J48" s="33">
        <v>0</v>
      </c>
      <c r="K48" s="33">
        <v>0</v>
      </c>
      <c r="L48" s="33">
        <v>0</v>
      </c>
      <c r="M48" s="33">
        <v>0</v>
      </c>
      <c r="N48" s="144">
        <v>1321</v>
      </c>
      <c r="O48" s="34" t="s">
        <v>40</v>
      </c>
      <c r="P48" s="35"/>
      <c r="Q48" s="35"/>
      <c r="R48" s="35"/>
      <c r="S48" s="35"/>
      <c r="T48" s="35"/>
      <c r="U48" s="35"/>
      <c r="V48" s="35"/>
      <c r="W48" s="35"/>
      <c r="X48" s="145">
        <f t="shared" si="0"/>
        <v>0</v>
      </c>
      <c r="Y48" s="37">
        <f t="shared" si="1"/>
        <v>74037</v>
      </c>
    </row>
    <row r="49" spans="1:25" x14ac:dyDescent="0.3">
      <c r="A49" s="29" t="s">
        <v>58</v>
      </c>
      <c r="B49" s="29" t="s">
        <v>138</v>
      </c>
      <c r="C49" s="30" t="s">
        <v>139</v>
      </c>
      <c r="D49" s="30">
        <v>2027</v>
      </c>
      <c r="E49" s="30" t="s">
        <v>123</v>
      </c>
      <c r="F49" s="146" t="s">
        <v>40</v>
      </c>
      <c r="G49" s="147">
        <v>0</v>
      </c>
      <c r="H49" s="33">
        <v>54396</v>
      </c>
      <c r="I49" s="33">
        <v>70998</v>
      </c>
      <c r="J49" s="33">
        <v>14400</v>
      </c>
      <c r="K49" s="33">
        <v>2247</v>
      </c>
      <c r="L49" s="33">
        <v>2200</v>
      </c>
      <c r="M49" s="33">
        <v>0</v>
      </c>
      <c r="N49" s="147">
        <v>12000</v>
      </c>
      <c r="O49" s="34" t="s">
        <v>41</v>
      </c>
      <c r="P49" s="35">
        <v>0</v>
      </c>
      <c r="Q49" s="35">
        <v>0</v>
      </c>
      <c r="R49" s="35">
        <v>3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148">
        <f t="shared" si="0"/>
        <v>3</v>
      </c>
      <c r="Y49" s="37">
        <f t="shared" si="1"/>
        <v>156241</v>
      </c>
    </row>
    <row r="50" spans="1:25" x14ac:dyDescent="0.3">
      <c r="A50" s="29" t="s">
        <v>58</v>
      </c>
      <c r="B50" s="29" t="s">
        <v>140</v>
      </c>
      <c r="C50" s="30" t="s">
        <v>141</v>
      </c>
      <c r="D50" s="30">
        <v>2027</v>
      </c>
      <c r="E50" s="30" t="s">
        <v>123</v>
      </c>
      <c r="F50" s="149" t="s">
        <v>40</v>
      </c>
      <c r="G50" s="150">
        <v>0</v>
      </c>
      <c r="H50" s="33">
        <v>40416</v>
      </c>
      <c r="I50" s="33">
        <v>40214</v>
      </c>
      <c r="J50" s="33">
        <v>30000</v>
      </c>
      <c r="K50" s="33">
        <v>2247</v>
      </c>
      <c r="L50" s="33">
        <v>1500</v>
      </c>
      <c r="M50" s="33">
        <v>0</v>
      </c>
      <c r="N50" s="150">
        <v>9000</v>
      </c>
      <c r="O50" s="34" t="s">
        <v>41</v>
      </c>
      <c r="P50" s="35">
        <v>0</v>
      </c>
      <c r="Q50" s="35">
        <v>0</v>
      </c>
      <c r="R50" s="35">
        <v>1</v>
      </c>
      <c r="S50" s="35">
        <v>1</v>
      </c>
      <c r="T50" s="35">
        <v>0</v>
      </c>
      <c r="U50" s="35">
        <v>0</v>
      </c>
      <c r="V50" s="35">
        <v>0</v>
      </c>
      <c r="W50" s="35">
        <v>0</v>
      </c>
      <c r="X50" s="151">
        <f t="shared" si="0"/>
        <v>2</v>
      </c>
      <c r="Y50" s="37">
        <f t="shared" si="1"/>
        <v>123377</v>
      </c>
    </row>
    <row r="51" spans="1:25" x14ac:dyDescent="0.3">
      <c r="A51" s="29" t="s">
        <v>118</v>
      </c>
      <c r="B51" s="29" t="s">
        <v>142</v>
      </c>
      <c r="C51" s="30" t="s">
        <v>143</v>
      </c>
      <c r="D51" s="30">
        <v>2027</v>
      </c>
      <c r="E51" s="30" t="s">
        <v>107</v>
      </c>
      <c r="F51" s="152" t="s">
        <v>124</v>
      </c>
      <c r="G51" s="153">
        <v>0</v>
      </c>
      <c r="H51" s="33">
        <v>0</v>
      </c>
      <c r="I51" s="33">
        <v>249949</v>
      </c>
      <c r="J51" s="33">
        <v>0</v>
      </c>
      <c r="K51" s="33">
        <v>0</v>
      </c>
      <c r="L51" s="33">
        <v>50000</v>
      </c>
      <c r="M51" s="33">
        <v>0</v>
      </c>
      <c r="N51" s="153">
        <v>26948</v>
      </c>
      <c r="O51" s="34" t="s">
        <v>40</v>
      </c>
      <c r="P51" s="35"/>
      <c r="Q51" s="35"/>
      <c r="R51" s="35"/>
      <c r="S51" s="35"/>
      <c r="T51" s="35"/>
      <c r="U51" s="35"/>
      <c r="V51" s="35"/>
      <c r="W51" s="35"/>
      <c r="X51" s="154">
        <f t="shared" si="0"/>
        <v>0</v>
      </c>
      <c r="Y51" s="37">
        <f t="shared" si="1"/>
        <v>326897</v>
      </c>
    </row>
    <row r="52" spans="1:25" x14ac:dyDescent="0.3">
      <c r="A52" s="29"/>
      <c r="B52" s="29"/>
      <c r="C52" s="30"/>
      <c r="D52" s="30"/>
      <c r="E52" s="30"/>
      <c r="F52" s="155"/>
      <c r="G52" s="156"/>
      <c r="H52" s="33"/>
      <c r="I52" s="33"/>
      <c r="J52" s="33"/>
      <c r="K52" s="33"/>
      <c r="L52" s="33"/>
      <c r="M52" s="33"/>
      <c r="N52" s="156"/>
      <c r="O52" s="34"/>
      <c r="P52" s="35"/>
      <c r="Q52" s="35"/>
      <c r="R52" s="35"/>
      <c r="S52" s="35"/>
      <c r="T52" s="35"/>
      <c r="U52" s="35"/>
      <c r="V52" s="35"/>
      <c r="W52" s="35"/>
      <c r="X52" s="157">
        <f t="shared" si="0"/>
        <v>0</v>
      </c>
      <c r="Y52" s="37">
        <f t="shared" si="1"/>
        <v>0</v>
      </c>
    </row>
    <row r="53" spans="1:25" x14ac:dyDescent="0.3">
      <c r="A53" s="29"/>
      <c r="B53" s="29"/>
      <c r="C53" s="30"/>
      <c r="D53" s="30"/>
      <c r="E53" s="30"/>
      <c r="F53" s="158"/>
      <c r="G53" s="159"/>
      <c r="H53" s="33"/>
      <c r="I53" s="33"/>
      <c r="J53" s="33"/>
      <c r="K53" s="33"/>
      <c r="L53" s="33"/>
      <c r="M53" s="33"/>
      <c r="N53" s="159"/>
      <c r="O53" s="34"/>
      <c r="P53" s="35"/>
      <c r="Q53" s="35"/>
      <c r="R53" s="35"/>
      <c r="S53" s="35"/>
      <c r="T53" s="35"/>
      <c r="U53" s="35"/>
      <c r="V53" s="35"/>
      <c r="W53" s="35"/>
      <c r="X53" s="160">
        <f t="shared" si="0"/>
        <v>0</v>
      </c>
      <c r="Y53" s="37">
        <f t="shared" si="1"/>
        <v>0</v>
      </c>
    </row>
    <row r="54" spans="1:25" x14ac:dyDescent="0.3">
      <c r="A54" s="29"/>
      <c r="B54" s="29"/>
      <c r="C54" s="30"/>
      <c r="D54" s="30"/>
      <c r="E54" s="30"/>
      <c r="F54" s="161"/>
      <c r="G54" s="162"/>
      <c r="H54" s="33"/>
      <c r="I54" s="33"/>
      <c r="J54" s="33"/>
      <c r="K54" s="33"/>
      <c r="L54" s="33"/>
      <c r="M54" s="33"/>
      <c r="N54" s="162"/>
      <c r="O54" s="34"/>
      <c r="P54" s="35"/>
      <c r="Q54" s="35"/>
      <c r="R54" s="35"/>
      <c r="S54" s="35"/>
      <c r="T54" s="35"/>
      <c r="U54" s="35"/>
      <c r="V54" s="35"/>
      <c r="W54" s="35"/>
      <c r="X54" s="163">
        <f t="shared" si="0"/>
        <v>0</v>
      </c>
      <c r="Y54" s="37">
        <f t="shared" si="1"/>
        <v>0</v>
      </c>
    </row>
    <row r="55" spans="1:25" x14ac:dyDescent="0.3">
      <c r="A55" s="29"/>
      <c r="B55" s="29"/>
      <c r="C55" s="30"/>
      <c r="D55" s="30"/>
      <c r="E55" s="30"/>
      <c r="F55" s="164"/>
      <c r="G55" s="165"/>
      <c r="H55" s="33"/>
      <c r="I55" s="33"/>
      <c r="J55" s="33"/>
      <c r="K55" s="33"/>
      <c r="L55" s="33"/>
      <c r="M55" s="33"/>
      <c r="N55" s="165"/>
      <c r="O55" s="34"/>
      <c r="P55" s="35"/>
      <c r="Q55" s="35"/>
      <c r="R55" s="35"/>
      <c r="S55" s="35"/>
      <c r="T55" s="35"/>
      <c r="U55" s="35"/>
      <c r="V55" s="35"/>
      <c r="W55" s="35"/>
      <c r="X55" s="166">
        <f t="shared" si="0"/>
        <v>0</v>
      </c>
      <c r="Y55" s="37">
        <f t="shared" si="1"/>
        <v>0</v>
      </c>
    </row>
    <row r="56" spans="1:25" x14ac:dyDescent="0.3">
      <c r="A56" s="29"/>
      <c r="B56" s="29"/>
      <c r="C56" s="30"/>
      <c r="D56" s="30"/>
      <c r="E56" s="30"/>
      <c r="F56" s="167"/>
      <c r="G56" s="168"/>
      <c r="H56" s="33"/>
      <c r="I56" s="33"/>
      <c r="J56" s="33"/>
      <c r="K56" s="33"/>
      <c r="L56" s="33"/>
      <c r="M56" s="33"/>
      <c r="N56" s="168"/>
      <c r="O56" s="34"/>
      <c r="P56" s="35"/>
      <c r="Q56" s="35"/>
      <c r="R56" s="35"/>
      <c r="S56" s="35"/>
      <c r="T56" s="35"/>
      <c r="U56" s="35"/>
      <c r="V56" s="35"/>
      <c r="W56" s="35"/>
      <c r="X56" s="169">
        <f t="shared" si="0"/>
        <v>0</v>
      </c>
      <c r="Y56" s="37">
        <f t="shared" si="1"/>
        <v>0</v>
      </c>
    </row>
    <row r="57" spans="1:25" x14ac:dyDescent="0.3">
      <c r="A57" s="29"/>
      <c r="B57" s="29"/>
      <c r="C57" s="30"/>
      <c r="D57" s="30"/>
      <c r="E57" s="30"/>
      <c r="F57" s="170"/>
      <c r="G57" s="171"/>
      <c r="H57" s="33"/>
      <c r="I57" s="33"/>
      <c r="J57" s="33"/>
      <c r="K57" s="33"/>
      <c r="L57" s="33"/>
      <c r="M57" s="33"/>
      <c r="N57" s="171"/>
      <c r="O57" s="34"/>
      <c r="P57" s="35"/>
      <c r="Q57" s="35"/>
      <c r="R57" s="35"/>
      <c r="S57" s="35"/>
      <c r="T57" s="35"/>
      <c r="U57" s="35"/>
      <c r="V57" s="35"/>
      <c r="W57" s="35"/>
      <c r="X57" s="172">
        <f t="shared" si="0"/>
        <v>0</v>
      </c>
      <c r="Y57" s="37">
        <f t="shared" si="1"/>
        <v>0</v>
      </c>
    </row>
    <row r="58" spans="1:25" x14ac:dyDescent="0.3">
      <c r="A58" s="29"/>
      <c r="B58" s="29"/>
      <c r="C58" s="30"/>
      <c r="D58" s="30"/>
      <c r="E58" s="30"/>
      <c r="F58" s="173"/>
      <c r="G58" s="174"/>
      <c r="H58" s="33"/>
      <c r="I58" s="33"/>
      <c r="J58" s="33"/>
      <c r="K58" s="33"/>
      <c r="L58" s="33"/>
      <c r="M58" s="33"/>
      <c r="N58" s="174"/>
      <c r="O58" s="34"/>
      <c r="P58" s="35"/>
      <c r="Q58" s="35"/>
      <c r="R58" s="35"/>
      <c r="S58" s="35"/>
      <c r="T58" s="35"/>
      <c r="U58" s="35"/>
      <c r="V58" s="35"/>
      <c r="W58" s="35"/>
      <c r="X58" s="175">
        <f t="shared" si="0"/>
        <v>0</v>
      </c>
      <c r="Y58" s="37">
        <f t="shared" si="1"/>
        <v>0</v>
      </c>
    </row>
    <row r="59" spans="1:25" x14ac:dyDescent="0.3">
      <c r="A59" s="29"/>
      <c r="B59" s="29"/>
      <c r="C59" s="30"/>
      <c r="D59" s="30"/>
      <c r="E59" s="30"/>
      <c r="F59" s="176"/>
      <c r="G59" s="177"/>
      <c r="H59" s="33"/>
      <c r="I59" s="33"/>
      <c r="J59" s="33"/>
      <c r="K59" s="33"/>
      <c r="L59" s="33"/>
      <c r="M59" s="33"/>
      <c r="N59" s="177"/>
      <c r="O59" s="34"/>
      <c r="P59" s="35"/>
      <c r="Q59" s="35"/>
      <c r="R59" s="35"/>
      <c r="S59" s="35"/>
      <c r="T59" s="35"/>
      <c r="U59" s="35"/>
      <c r="V59" s="35"/>
      <c r="W59" s="35"/>
      <c r="X59" s="178">
        <f t="shared" si="0"/>
        <v>0</v>
      </c>
      <c r="Y59" s="37">
        <f t="shared" si="1"/>
        <v>0</v>
      </c>
    </row>
    <row r="60" spans="1:25" x14ac:dyDescent="0.3">
      <c r="A60" s="29"/>
      <c r="B60" s="29"/>
      <c r="C60" s="30"/>
      <c r="D60" s="30"/>
      <c r="E60" s="30"/>
      <c r="F60" s="179"/>
      <c r="G60" s="180"/>
      <c r="H60" s="33"/>
      <c r="I60" s="33"/>
      <c r="J60" s="33"/>
      <c r="K60" s="33"/>
      <c r="L60" s="33"/>
      <c r="M60" s="33"/>
      <c r="N60" s="180"/>
      <c r="O60" s="34"/>
      <c r="P60" s="35"/>
      <c r="Q60" s="35"/>
      <c r="R60" s="35"/>
      <c r="S60" s="35"/>
      <c r="T60" s="35"/>
      <c r="U60" s="35"/>
      <c r="V60" s="35"/>
      <c r="W60" s="35"/>
      <c r="X60" s="181">
        <f t="shared" si="0"/>
        <v>0</v>
      </c>
      <c r="Y60" s="37">
        <f t="shared" si="1"/>
        <v>0</v>
      </c>
    </row>
    <row r="61" spans="1:25" x14ac:dyDescent="0.3">
      <c r="A61" s="29"/>
      <c r="B61" s="29"/>
      <c r="C61" s="30"/>
      <c r="D61" s="30"/>
      <c r="E61" s="30"/>
      <c r="F61" s="182"/>
      <c r="G61" s="183"/>
      <c r="H61" s="33"/>
      <c r="I61" s="33"/>
      <c r="J61" s="33"/>
      <c r="K61" s="33"/>
      <c r="L61" s="33"/>
      <c r="M61" s="33"/>
      <c r="N61" s="183"/>
      <c r="O61" s="34"/>
      <c r="P61" s="35"/>
      <c r="Q61" s="35"/>
      <c r="R61" s="35"/>
      <c r="S61" s="35"/>
      <c r="T61" s="35"/>
      <c r="U61" s="35"/>
      <c r="V61" s="35"/>
      <c r="W61" s="35"/>
      <c r="X61" s="184">
        <f t="shared" si="0"/>
        <v>0</v>
      </c>
      <c r="Y61" s="37">
        <f t="shared" si="1"/>
        <v>0</v>
      </c>
    </row>
  </sheetData>
  <autoFilter ref="A10:Y10" xr:uid="{8CF2153E-C1ED-4975-9FEF-C3A48BD969BE}"/>
  <conditionalFormatting sqref="D11:D61">
    <cfRule type="expression" dxfId="2" priority="3">
      <formula>OR($D11&gt;2027,AND($D11&lt;2027,$D11&lt;&gt;""))</formula>
    </cfRule>
  </conditionalFormatting>
  <conditionalFormatting sqref="Y11:Y61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allowBlank="1" showErrorMessage="1" sqref="A10:Y10" xr:uid="{B48B9957-9C92-42C8-95C8-B8B93045A9CA}"/>
    <dataValidation type="list" allowBlank="1" showInputMessage="1" showErrorMessage="1" sqref="O11:O61" xr:uid="{52A91F73-A84F-4630-B2DA-7A87966BAA42}">
      <formula1>"FMR, Actual Rent"</formula1>
    </dataValidation>
    <dataValidation type="list" allowBlank="1" showInputMessage="1" showErrorMessage="1" sqref="F11:F61" xr:uid="{8E8D92C8-A800-41AB-A54F-EBCE59EE6945}">
      <formula1>"DV, YHDP"</formula1>
    </dataValidation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docMetadata/LabelInfo.xml><?xml version="1.0" encoding="utf-8"?>
<clbl:labelList xmlns:clbl="http://schemas.microsoft.com/office/2020/mipLabelMetadata">
  <clbl:label id="{615524c5-22e9-4bcd-a893-1180a53fc7b2}" enabled="0" method="" siteId="{615524c5-22e9-4bcd-a893-1180a53fc7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2026-06-17T19:57:24Z</dcterms:created>
  <dcterms:modified xsi:type="dcterms:W3CDTF">2026-06-18T11:32:15Z</dcterms:modified>
</cp:coreProperties>
</file>